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4" activeTab="0"/>
  </bookViews>
  <sheets>
    <sheet name="Sheet1" sheetId="1" r:id="rId1"/>
  </sheets>
  <definedNames>
    <definedName name="_xlnm.Print_Area" localSheetId="0">'Sheet1'!$A$1:$G$205</definedName>
  </definedNames>
  <calcPr fullCalcOnLoad="1"/>
</workbook>
</file>

<file path=xl/sharedStrings.xml><?xml version="1.0" encoding="utf-8"?>
<sst xmlns="http://schemas.openxmlformats.org/spreadsheetml/2006/main" count="211" uniqueCount="132">
  <si>
    <t>Załącznik Nr 1 – Dochody</t>
  </si>
  <si>
    <t>Dział</t>
  </si>
  <si>
    <t>Rozdział</t>
  </si>
  <si>
    <t>Paragraf</t>
  </si>
  <si>
    <t>Treść</t>
  </si>
  <si>
    <t>Plan</t>
  </si>
  <si>
    <t>Wykonanie</t>
  </si>
  <si>
    <t>Procent wykonania</t>
  </si>
  <si>
    <t>Rolnictwo i łowiectwo</t>
  </si>
  <si>
    <t>Pozostała działalność</t>
  </si>
  <si>
    <t>Dotacje celowe otrzymane z budżetu państwa na</t>
  </si>
  <si>
    <t>realizację zadań bieżących z zakresu administracji</t>
  </si>
  <si>
    <t>rządowej  oraz innych zadań zleconych gminie</t>
  </si>
  <si>
    <t>(związkom gmin) ustawami</t>
  </si>
  <si>
    <t>Leśnictwo</t>
  </si>
  <si>
    <t>Gospodarka leśna</t>
  </si>
  <si>
    <t>Dochody z najmu i dzierżawy składników majątkowych</t>
  </si>
  <si>
    <t>Skarbu Państwa, jednostek samorządu terytorialnego  lub</t>
  </si>
  <si>
    <t>innych jednostek zaliczanych do sektora finansów</t>
  </si>
  <si>
    <t>publicznych oraz innych umów o podobnym charakterze</t>
  </si>
  <si>
    <t>Wpływy ze sprzedaży wyrobów</t>
  </si>
  <si>
    <t>Transport i łączność</t>
  </si>
  <si>
    <t>Drogi publiczne gminne</t>
  </si>
  <si>
    <t>Dotacje otrzymane z państwowych funduszy celowych</t>
  </si>
  <si>
    <t>na finansowanie lub dofinansowanie kosztów realizacji</t>
  </si>
  <si>
    <t>inwestycji i zakupów inwestycyjnych jednostek sektora</t>
  </si>
  <si>
    <t>finansów publicznych</t>
  </si>
  <si>
    <t>Gospodarka mieszkaniowa</t>
  </si>
  <si>
    <t>Gospodarka gruntami i nieruchomościami</t>
  </si>
  <si>
    <t>Wpływy z opłat za zarząd, użytkowanie i użytkowanie</t>
  </si>
  <si>
    <t>wieczyste nieruchomości</t>
  </si>
  <si>
    <t>Wpływy z różnych opłat</t>
  </si>
  <si>
    <t>Wpływy z tytułu odpłatnego nabycia prawa własności oraz prawa użytkowania wieczystego nieruchomości</t>
  </si>
  <si>
    <t>Pozostałe odsetki</t>
  </si>
  <si>
    <t>Administracja publiczna</t>
  </si>
  <si>
    <t>Urzędy wojewódzkie</t>
  </si>
  <si>
    <t>Dochody jednostek samorządu terytorialnego związane z</t>
  </si>
  <si>
    <t>realizacją zadań z zakresu administracji rządowej  oraz</t>
  </si>
  <si>
    <t>innych zadań zleconych ustawami</t>
  </si>
  <si>
    <t>Urzędy naczelnych organów władzy państwowej,</t>
  </si>
  <si>
    <t>kontroli i ochrony prawa oraz sądownictwa</t>
  </si>
  <si>
    <t>kontroli i ochrony prawa</t>
  </si>
  <si>
    <t>Wybory Prezydenta Rzeczypospolitej Polskiej</t>
  </si>
  <si>
    <t>Dochody od osób prawnych, od osób fizycznych i</t>
  </si>
  <si>
    <t>od innych jednostek nieposiadających osobowości</t>
  </si>
  <si>
    <t>prawnej oraz wydatki związane z ich poborem</t>
  </si>
  <si>
    <t>Wpływy z podatku dochodowego od osób fizycznych</t>
  </si>
  <si>
    <t>Podatek od działalności gospodarczej osób fizycznych,</t>
  </si>
  <si>
    <t>opłacany w formie karty podatkowej</t>
  </si>
  <si>
    <t>Odsetki od nieterminowych wpłat z tytułu podatków i opłat</t>
  </si>
  <si>
    <t>Wpływy z podatku rolnego, podatku leśnego, podatku od</t>
  </si>
  <si>
    <t>czynności cywilnoprawnych, podatków i opłat lokalnych</t>
  </si>
  <si>
    <t>od osób prawnych i innych jednostek 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</si>
  <si>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</si>
  <si>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</si>
  <si>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</si>
  <si>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</si>
  <si>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</si>
  <si>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Rekompensaty utraconych dochodów w podatkach</t>
  </si>
  <si>
    <t>i opłatach lokalnych</t>
  </si>
  <si>
    <t>spadków i darowizn, podatku od czynności</t>
  </si>
  <si>
    <t>cywilnoprawnych oraz podatków i opłat lokalnych od</t>
  </si>
  <si>
    <t>osób fizycznych</t>
  </si>
  <si>
    <t>Podatek od spadków i darowizn</t>
  </si>
  <si>
    <t>Wpływy z opłaty targowej</t>
  </si>
  <si>
    <t>Wpływy z innych opłat stanowiących dochody jednostek</t>
  </si>
  <si>
    <t>samorządu terytorialnego na podstawie ustaw</t>
  </si>
  <si>
    <t>Wpływy z opłaty skarbowej</t>
  </si>
  <si>
    <t>Wpływy z opłaty eksploatacyjnej</t>
  </si>
  <si>
    <t>Wpływy z opłat za zezwolenia na sprzedaż napojów alk.</t>
  </si>
  <si>
    <t xml:space="preserve">Wpływy z innych lokalnych opłat pobieranych przez </t>
  </si>
  <si>
    <t xml:space="preserve">jednostki samorządu terytorialnego na podstawie </t>
  </si>
  <si>
    <t>odrębnych ustaw</t>
  </si>
  <si>
    <t>Udziały gmin w podatkach stanowiących dochód budżetu</t>
  </si>
  <si>
    <t>państwa</t>
  </si>
  <si>
    <t>Podatek dochodowy od osób fizycznych</t>
  </si>
  <si>
    <t>Podatek dochodowy od osób prawnych</t>
  </si>
  <si>
    <t>Różne rozliczenia</t>
  </si>
  <si>
    <t>Część oświatowa subwencji ogólnej dla jednostek</t>
  </si>
  <si>
    <t>samorządu terytorialnego</t>
  </si>
  <si>
    <t>Subwencje ogólne z budżetu państwa</t>
  </si>
  <si>
    <t>Część wyrównawcza subwencji ogólnej dla gmin</t>
  </si>
  <si>
    <t>Różne rozliczenia finansowe</t>
  </si>
  <si>
    <t>0920</t>
  </si>
  <si>
    <t>Oświata i wychowanie</t>
  </si>
  <si>
    <t>Szkoły podstawowe</t>
  </si>
  <si>
    <t>0750</t>
  </si>
  <si>
    <t xml:space="preserve">innych jednostek zaliczanych do sektora finansów </t>
  </si>
  <si>
    <t>0970</t>
  </si>
  <si>
    <t>Wpływy z rożnych dochodów</t>
  </si>
  <si>
    <t xml:space="preserve">Dotacja celowa otrzymana z budżetu państwa na </t>
  </si>
  <si>
    <t>realizację własnych zadań bieżących gmin ( związków</t>
  </si>
  <si>
    <t>gmin)</t>
  </si>
  <si>
    <t>Przedszkola</t>
  </si>
  <si>
    <t>Wpływy z usług</t>
  </si>
  <si>
    <t>Gimnazja</t>
  </si>
  <si>
    <t>Dochody z najmu i dzierżawy składników  majątkowych</t>
  </si>
  <si>
    <t>Zespoły obsługi ekonomiczno - administracyjnej szkół</t>
  </si>
  <si>
    <t>Stołówki szkolne i przedszkolne</t>
  </si>
  <si>
    <t>Pomoc społeczna</t>
  </si>
  <si>
    <t>Domy pomocy społecznej</t>
  </si>
  <si>
    <t>Wpływy z różnych dochodów</t>
  </si>
  <si>
    <t>Świadczenia rodzinne, świadczenia z funduszu</t>
  </si>
  <si>
    <t>alimentacyjnego, składki na ubezpieczenia emerytalne i</t>
  </si>
  <si>
    <t>rentowe z ubezpieczenia społecznego</t>
  </si>
  <si>
    <t>oraz innych zadań zleconych ustawami</t>
  </si>
  <si>
    <t xml:space="preserve">Składki na ubezpieczenie zdrowotne opłacane za osoby pobierające niektóre świadczenia z pomocy społecznej,  niektóre świadczenia rodzinne  oraz za osoby uczestniczące w zajęciach w centrum  integracji  społecznej </t>
  </si>
  <si>
    <t>Dotacje celowe otrzymane z budżetu państwa na realizację zadań bieżących z zakresu administracji rządowej  oraz innych zadań zleconych gminie(związkom gmin)ustawami</t>
  </si>
  <si>
    <t>Gmin )</t>
  </si>
  <si>
    <t>Zasiłki i pomoc w naturze oraz składki na ubezpieczenia</t>
  </si>
  <si>
    <t>emerytalne i rentowe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</si>
  <si>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</si>
  <si>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</si>
  <si>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</si>
  <si>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</si>
  <si>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Dotacja celowa  w ramach programów finansowanych z udziałem środków europejskich oraz środków o których mowa w art.5 ust.1 pkt 3 oraz  ust. 3 pkt 5 i 6 ustawy, lub płatności  w ramach budżetu srodków europejskich</t>
  </si>
  <si>
    <t>Polityki Rolnej Urząd Miejski Miejska Górka</t>
  </si>
  <si>
    <t>Edukacyjna opieka wychowawcza</t>
  </si>
  <si>
    <t>Pomoc materialna dla uczniów</t>
  </si>
  <si>
    <t>Gospodarka komunalna i ochrona środowiska</t>
  </si>
  <si>
    <t>Gospodarka ściekowa i ochrona wód</t>
  </si>
  <si>
    <t>Fundusz Ochrony Środowiska i Gospodarki Wodnej</t>
  </si>
  <si>
    <t xml:space="preserve">Wpływy i wydatki związane z gromadzeniem środków z opłat i kar za korzystanie ze środowiska </t>
  </si>
  <si>
    <t xml:space="preserve">Wpływy i wydatki związane z gromadzeniem środków </t>
  </si>
  <si>
    <t>z opłat produktowych</t>
  </si>
  <si>
    <t>0400</t>
  </si>
  <si>
    <t>Wpływy z opłaty produktowej</t>
  </si>
  <si>
    <t>0690</t>
  </si>
  <si>
    <t>Kultura i ochrona dziedzictwa narodowego</t>
  </si>
  <si>
    <t>Centra kultury i sztuki</t>
  </si>
  <si>
    <t>2460</t>
  </si>
  <si>
    <t>Środki otrzymane od pozostałych jednostek zaliczanych do sektora finansów publicznych na realizację zadań bieżących jednostek zaliczanych do sektora finansów publicznych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</si>
</sst>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00"/>
    <numFmt numFmtId="166" formatCode="#,##0.00"/>
    <numFmt numFmtId="167" formatCode="0.00%"/>
    <numFmt numFmtId="168" formatCode="00000"/>
    <numFmt numFmtId="169" formatCode="0000"/>
    <numFmt numFmtId="170" formatCode="???"/>
    <numFmt numFmtId="171" formatCode="?????"/>
    <numFmt numFmtId="172" formatCode="????"/>
    <numFmt numFmtId="173" formatCode="@"/>
    <numFmt numFmtId="174" formatCode="#,##0.00;[RED]\-#,##0.00"/>
  </numFmts>
  <fonts count="11">
    <font>
      <sz val="10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CE"/>
      <family val="2"/>
    </font>
    <font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164" fontId="0" fillId="0" borderId="0">
      <alignment/>
      <protection/>
    </xf>
    <xf numFmtId="9" fontId="0" fillId="0" borderId="0" applyFill="0" applyBorder="0" applyAlignment="0" applyProtection="0"/>
  </cellStyleXfs>
  <cellXfs count="226">
    <xf numFmtId="164" fontId="0" fillId="0" borderId="0" xfId="0" applyAlignment="1">
      <alignment/>
    </xf>
    <xf numFmtId="164" fontId="0" fillId="0" borderId="0" xfId="18" applyFont="1">
      <alignment/>
      <protection/>
    </xf>
    <xf numFmtId="164" fontId="0" fillId="0" borderId="1" xfId="18" applyFont="1" applyBorder="1">
      <alignment/>
      <protection/>
    </xf>
    <xf numFmtId="164" fontId="0" fillId="0" borderId="0" xfId="18" applyFont="1" applyBorder="1">
      <alignment/>
      <protection/>
    </xf>
    <xf numFmtId="164" fontId="1" fillId="0" borderId="2" xfId="18" applyFont="1" applyBorder="1" applyAlignment="1">
      <alignment horizontal="center" vertical="center"/>
      <protection/>
    </xf>
    <xf numFmtId="164" fontId="1" fillId="0" borderId="2" xfId="18" applyFont="1" applyBorder="1" applyAlignment="1">
      <alignment horizontal="center" vertical="center" wrapText="1"/>
      <protection/>
    </xf>
    <xf numFmtId="165" fontId="2" fillId="2" borderId="2" xfId="18" applyNumberFormat="1" applyFont="1" applyFill="1" applyBorder="1" applyAlignment="1">
      <alignment horizontal="left" vertical="top"/>
      <protection/>
    </xf>
    <xf numFmtId="164" fontId="0" fillId="2" borderId="2" xfId="18" applyFont="1" applyFill="1" applyBorder="1">
      <alignment/>
      <protection/>
    </xf>
    <xf numFmtId="164" fontId="0" fillId="2" borderId="3" xfId="18" applyFont="1" applyFill="1" applyBorder="1">
      <alignment/>
      <protection/>
    </xf>
    <xf numFmtId="164" fontId="3" fillId="2" borderId="2" xfId="18" applyFont="1" applyFill="1" applyBorder="1" applyAlignment="1">
      <alignment horizontal="left" vertical="top"/>
      <protection/>
    </xf>
    <xf numFmtId="166" fontId="3" fillId="2" borderId="2" xfId="18" applyNumberFormat="1" applyFont="1" applyFill="1" applyBorder="1" applyAlignment="1">
      <alignment horizontal="right" vertical="top"/>
      <protection/>
    </xf>
    <xf numFmtId="167" fontId="3" fillId="2" borderId="2" xfId="18" applyNumberFormat="1" applyFont="1" applyFill="1" applyBorder="1" applyAlignment="1">
      <alignment horizontal="right" vertical="top"/>
      <protection/>
    </xf>
    <xf numFmtId="164" fontId="0" fillId="0" borderId="4" xfId="18" applyFont="1" applyBorder="1">
      <alignment/>
      <protection/>
    </xf>
    <xf numFmtId="168" fontId="4" fillId="3" borderId="2" xfId="18" applyNumberFormat="1" applyFont="1" applyFill="1" applyBorder="1" applyAlignment="1">
      <alignment horizontal="left" vertical="top"/>
      <protection/>
    </xf>
    <xf numFmtId="164" fontId="0" fillId="3" borderId="3" xfId="18" applyFont="1" applyFill="1" applyBorder="1">
      <alignment/>
      <protection/>
    </xf>
    <xf numFmtId="164" fontId="5" fillId="3" borderId="2" xfId="18" applyFont="1" applyFill="1" applyBorder="1" applyAlignment="1">
      <alignment horizontal="left" vertical="top"/>
      <protection/>
    </xf>
    <xf numFmtId="166" fontId="5" fillId="3" borderId="2" xfId="18" applyNumberFormat="1" applyFont="1" applyFill="1" applyBorder="1" applyAlignment="1">
      <alignment horizontal="right" vertical="top"/>
      <protection/>
    </xf>
    <xf numFmtId="167" fontId="5" fillId="3" borderId="2" xfId="18" applyNumberFormat="1" applyFont="1" applyFill="1" applyBorder="1" applyAlignment="1">
      <alignment horizontal="right" vertical="top"/>
      <protection/>
    </xf>
    <xf numFmtId="164" fontId="0" fillId="0" borderId="0" xfId="18" applyFont="1" applyAlignment="1">
      <alignment horizontal="left"/>
      <protection/>
    </xf>
    <xf numFmtId="164" fontId="5" fillId="0" borderId="1" xfId="18" applyFont="1" applyBorder="1" applyAlignment="1">
      <alignment horizontal="left" vertical="top"/>
      <protection/>
    </xf>
    <xf numFmtId="166" fontId="5" fillId="0" borderId="1" xfId="18" applyNumberFormat="1" applyFont="1" applyBorder="1" applyAlignment="1">
      <alignment horizontal="right" vertical="top"/>
      <protection/>
    </xf>
    <xf numFmtId="167" fontId="5" fillId="0" borderId="1" xfId="18" applyNumberFormat="1" applyFont="1" applyBorder="1" applyAlignment="1">
      <alignment horizontal="right" vertical="top"/>
      <protection/>
    </xf>
    <xf numFmtId="164" fontId="0" fillId="0" borderId="4" xfId="18" applyFont="1" applyBorder="1" applyAlignment="1">
      <alignment horizontal="left"/>
      <protection/>
    </xf>
    <xf numFmtId="164" fontId="5" fillId="0" borderId="4" xfId="18" applyFont="1" applyBorder="1" applyAlignment="1">
      <alignment horizontal="left" vertical="top"/>
      <protection/>
    </xf>
    <xf numFmtId="166" fontId="5" fillId="0" borderId="4" xfId="18" applyNumberFormat="1" applyFont="1" applyBorder="1" applyAlignment="1">
      <alignment horizontal="right" vertical="top"/>
      <protection/>
    </xf>
    <xf numFmtId="167" fontId="5" fillId="0" borderId="4" xfId="18" applyNumberFormat="1" applyFont="1" applyBorder="1" applyAlignment="1">
      <alignment horizontal="right" vertical="top"/>
      <protection/>
    </xf>
    <xf numFmtId="164" fontId="0" fillId="0" borderId="0" xfId="18" applyFont="1" applyBorder="1" applyAlignment="1">
      <alignment horizontal="left"/>
      <protection/>
    </xf>
    <xf numFmtId="166" fontId="5" fillId="0" borderId="5" xfId="18" applyNumberFormat="1" applyFont="1" applyBorder="1" applyAlignment="1">
      <alignment horizontal="right" vertical="top"/>
      <protection/>
    </xf>
    <xf numFmtId="167" fontId="5" fillId="0" borderId="5" xfId="18" applyNumberFormat="1" applyFont="1" applyBorder="1" applyAlignment="1">
      <alignment horizontal="right" vertical="top"/>
      <protection/>
    </xf>
    <xf numFmtId="164" fontId="0" fillId="2" borderId="3" xfId="18" applyFont="1" applyFill="1" applyBorder="1" applyAlignment="1">
      <alignment horizontal="left"/>
      <protection/>
    </xf>
    <xf numFmtId="164" fontId="0" fillId="3" borderId="3" xfId="18" applyFont="1" applyFill="1" applyBorder="1" applyAlignment="1">
      <alignment horizontal="left"/>
      <protection/>
    </xf>
    <xf numFmtId="169" fontId="4" fillId="0" borderId="0" xfId="18" applyNumberFormat="1" applyFont="1" applyBorder="1" applyAlignment="1">
      <alignment horizontal="left" vertical="top"/>
      <protection/>
    </xf>
    <xf numFmtId="166" fontId="6" fillId="0" borderId="4" xfId="18" applyNumberFormat="1" applyFont="1" applyBorder="1" applyAlignment="1">
      <alignment vertical="top"/>
      <protection/>
    </xf>
    <xf numFmtId="167" fontId="6" fillId="0" borderId="4" xfId="18" applyNumberFormat="1" applyFont="1" applyBorder="1" applyAlignment="1">
      <alignment vertical="top"/>
      <protection/>
    </xf>
    <xf numFmtId="164" fontId="0" fillId="0" borderId="6" xfId="18" applyFont="1" applyBorder="1" applyAlignment="1">
      <alignment horizontal="left"/>
      <protection/>
    </xf>
    <xf numFmtId="164" fontId="5" fillId="0" borderId="4" xfId="18" applyFont="1" applyFill="1" applyBorder="1" applyAlignment="1">
      <alignment horizontal="left" vertical="top"/>
      <protection/>
    </xf>
    <xf numFmtId="164" fontId="0" fillId="0" borderId="7" xfId="18" applyFont="1" applyBorder="1" applyAlignment="1">
      <alignment horizontal="left"/>
      <protection/>
    </xf>
    <xf numFmtId="164" fontId="5" fillId="0" borderId="5" xfId="18" applyFont="1" applyFill="1" applyBorder="1" applyAlignment="1">
      <alignment horizontal="left" vertical="top"/>
      <protection/>
    </xf>
    <xf numFmtId="166" fontId="6" fillId="0" borderId="5" xfId="18" applyNumberFormat="1" applyFont="1" applyBorder="1" applyAlignment="1">
      <alignment vertical="top"/>
      <protection/>
    </xf>
    <xf numFmtId="167" fontId="6" fillId="0" borderId="5" xfId="18" applyNumberFormat="1" applyFont="1" applyBorder="1" applyAlignment="1">
      <alignment vertical="top"/>
      <protection/>
    </xf>
    <xf numFmtId="164" fontId="0" fillId="0" borderId="2" xfId="18" applyFont="1" applyBorder="1">
      <alignment/>
      <protection/>
    </xf>
    <xf numFmtId="164" fontId="0" fillId="0" borderId="5" xfId="18" applyFont="1" applyBorder="1">
      <alignment/>
      <protection/>
    </xf>
    <xf numFmtId="169" fontId="4" fillId="0" borderId="3" xfId="18" applyNumberFormat="1" applyFont="1" applyBorder="1" applyAlignment="1">
      <alignment horizontal="left" vertical="top"/>
      <protection/>
    </xf>
    <xf numFmtId="164" fontId="5" fillId="0" borderId="2" xfId="18" applyFont="1" applyBorder="1" applyAlignment="1">
      <alignment horizontal="left" vertical="top"/>
      <protection/>
    </xf>
    <xf numFmtId="166" fontId="5" fillId="0" borderId="2" xfId="18" applyNumberFormat="1" applyFont="1" applyBorder="1" applyAlignment="1">
      <alignment horizontal="right" vertical="top"/>
      <protection/>
    </xf>
    <xf numFmtId="167" fontId="5" fillId="0" borderId="2" xfId="18" applyNumberFormat="1" applyFont="1" applyBorder="1" applyAlignment="1">
      <alignment horizontal="right" vertical="top"/>
      <protection/>
    </xf>
    <xf numFmtId="164" fontId="0" fillId="4" borderId="0" xfId="18" applyFont="1" applyFill="1" applyBorder="1">
      <alignment/>
      <protection/>
    </xf>
    <xf numFmtId="164" fontId="0" fillId="4" borderId="2" xfId="18" applyFont="1" applyFill="1" applyBorder="1">
      <alignment/>
      <protection/>
    </xf>
    <xf numFmtId="164" fontId="7" fillId="2" borderId="2" xfId="18" applyFont="1" applyFill="1" applyBorder="1" applyAlignment="1">
      <alignment horizontal="left"/>
      <protection/>
    </xf>
    <xf numFmtId="164" fontId="7" fillId="2" borderId="4" xfId="18" applyFont="1" applyFill="1" applyBorder="1">
      <alignment/>
      <protection/>
    </xf>
    <xf numFmtId="169" fontId="2" fillId="2" borderId="8" xfId="18" applyNumberFormat="1" applyFont="1" applyFill="1" applyBorder="1" applyAlignment="1">
      <alignment horizontal="left" vertical="top"/>
      <protection/>
    </xf>
    <xf numFmtId="164" fontId="3" fillId="2" borderId="1" xfId="18" applyFont="1" applyFill="1" applyBorder="1" applyAlignment="1">
      <alignment horizontal="left" vertical="top"/>
      <protection/>
    </xf>
    <xf numFmtId="166" fontId="3" fillId="2" borderId="1" xfId="18" applyNumberFormat="1" applyFont="1" applyFill="1" applyBorder="1" applyAlignment="1">
      <alignment horizontal="right" vertical="top"/>
      <protection/>
    </xf>
    <xf numFmtId="167" fontId="3" fillId="2" borderId="4" xfId="18" applyNumberFormat="1" applyFont="1" applyFill="1" applyBorder="1" applyAlignment="1">
      <alignment horizontal="right" vertical="top"/>
      <protection/>
    </xf>
    <xf numFmtId="164" fontId="7" fillId="4" borderId="0" xfId="18" applyFont="1" applyFill="1" applyBorder="1">
      <alignment/>
      <protection/>
    </xf>
    <xf numFmtId="164" fontId="7" fillId="4" borderId="2" xfId="18" applyFont="1" applyFill="1" applyBorder="1">
      <alignment/>
      <protection/>
    </xf>
    <xf numFmtId="164" fontId="0" fillId="0" borderId="9" xfId="18" applyFont="1" applyBorder="1">
      <alignment/>
      <protection/>
    </xf>
    <xf numFmtId="164" fontId="0" fillId="3" borderId="2" xfId="18" applyFont="1" applyFill="1" applyBorder="1" applyAlignment="1">
      <alignment horizontal="left"/>
      <protection/>
    </xf>
    <xf numFmtId="169" fontId="4" fillId="3" borderId="3" xfId="18" applyNumberFormat="1" applyFont="1" applyFill="1" applyBorder="1" applyAlignment="1">
      <alignment horizontal="left" vertical="top"/>
      <protection/>
    </xf>
    <xf numFmtId="166" fontId="5" fillId="3" borderId="10" xfId="18" applyNumberFormat="1" applyFont="1" applyFill="1" applyBorder="1" applyAlignment="1">
      <alignment horizontal="right" vertical="top"/>
      <protection/>
    </xf>
    <xf numFmtId="169" fontId="4" fillId="0" borderId="1" xfId="18" applyNumberFormat="1" applyFont="1" applyBorder="1" applyAlignment="1">
      <alignment horizontal="left" vertical="top"/>
      <protection/>
    </xf>
    <xf numFmtId="166" fontId="5" fillId="0" borderId="0" xfId="18" applyNumberFormat="1" applyFont="1" applyBorder="1" applyAlignment="1">
      <alignment horizontal="right" vertical="top"/>
      <protection/>
    </xf>
    <xf numFmtId="169" fontId="4" fillId="0" borderId="4" xfId="18" applyNumberFormat="1" applyFont="1" applyBorder="1" applyAlignment="1">
      <alignment horizontal="left" vertical="top"/>
      <protection/>
    </xf>
    <xf numFmtId="166" fontId="5" fillId="0" borderId="9" xfId="18" applyNumberFormat="1" applyFont="1" applyBorder="1" applyAlignment="1">
      <alignment horizontal="right" vertical="top"/>
      <protection/>
    </xf>
    <xf numFmtId="164" fontId="5" fillId="0" borderId="5" xfId="18" applyFont="1" applyBorder="1" applyAlignment="1">
      <alignment horizontal="left" vertical="top"/>
      <protection/>
    </xf>
    <xf numFmtId="166" fontId="5" fillId="0" borderId="11" xfId="18" applyNumberFormat="1" applyFont="1" applyBorder="1" applyAlignment="1">
      <alignment horizontal="right" vertical="top"/>
      <protection/>
    </xf>
    <xf numFmtId="170" fontId="2" fillId="2" borderId="2" xfId="18" applyNumberFormat="1" applyFont="1" applyFill="1" applyBorder="1" applyAlignment="1">
      <alignment horizontal="left" vertical="top"/>
      <protection/>
    </xf>
    <xf numFmtId="164" fontId="0" fillId="2" borderId="12" xfId="18" applyFont="1" applyFill="1" applyBorder="1">
      <alignment/>
      <protection/>
    </xf>
    <xf numFmtId="164" fontId="0" fillId="2" borderId="12" xfId="18" applyFont="1" applyFill="1" applyBorder="1" applyAlignment="1">
      <alignment horizontal="left"/>
      <protection/>
    </xf>
    <xf numFmtId="171" fontId="4" fillId="3" borderId="5" xfId="18" applyNumberFormat="1" applyFont="1" applyFill="1" applyBorder="1" applyAlignment="1">
      <alignment horizontal="left" vertical="top"/>
      <protection/>
    </xf>
    <xf numFmtId="164" fontId="0" fillId="3" borderId="7" xfId="18" applyFont="1" applyFill="1" applyBorder="1" applyAlignment="1">
      <alignment horizontal="left"/>
      <protection/>
    </xf>
    <xf numFmtId="164" fontId="5" fillId="3" borderId="4" xfId="18" applyFont="1" applyFill="1" applyBorder="1" applyAlignment="1">
      <alignment horizontal="left" vertical="top"/>
      <protection/>
    </xf>
    <xf numFmtId="166" fontId="5" fillId="3" borderId="5" xfId="18" applyNumberFormat="1" applyFont="1" applyFill="1" applyBorder="1" applyAlignment="1">
      <alignment horizontal="right" vertical="top"/>
      <protection/>
    </xf>
    <xf numFmtId="167" fontId="5" fillId="3" borderId="5" xfId="18" applyNumberFormat="1" applyFont="1" applyFill="1" applyBorder="1" applyAlignment="1">
      <alignment horizontal="right" vertical="top"/>
      <protection/>
    </xf>
    <xf numFmtId="169" fontId="4" fillId="0" borderId="8" xfId="18" applyNumberFormat="1" applyFont="1" applyBorder="1" applyAlignment="1">
      <alignment horizontal="left" vertical="top"/>
      <protection/>
    </xf>
    <xf numFmtId="166" fontId="5" fillId="0" borderId="13" xfId="18" applyNumberFormat="1" applyFont="1" applyBorder="1" applyAlignment="1">
      <alignment horizontal="right" vertical="top"/>
      <protection/>
    </xf>
    <xf numFmtId="166" fontId="6" fillId="0" borderId="14" xfId="18" applyNumberFormat="1" applyFont="1" applyBorder="1" applyAlignment="1">
      <alignment vertical="top"/>
      <protection/>
    </xf>
    <xf numFmtId="169" fontId="4" fillId="0" borderId="13" xfId="18" applyNumberFormat="1" applyFont="1" applyBorder="1" applyAlignment="1">
      <alignment horizontal="left" vertical="top"/>
      <protection/>
    </xf>
    <xf numFmtId="164" fontId="5" fillId="0" borderId="1" xfId="18" applyFont="1" applyBorder="1" applyAlignment="1">
      <alignment horizontal="left" vertical="top" wrapText="1"/>
      <protection/>
    </xf>
    <xf numFmtId="171" fontId="4" fillId="3" borderId="2" xfId="18" applyNumberFormat="1" applyFont="1" applyFill="1" applyBorder="1" applyAlignment="1">
      <alignment horizontal="left" vertical="top"/>
      <protection/>
    </xf>
    <xf numFmtId="172" fontId="4" fillId="0" borderId="8" xfId="18" applyNumberFormat="1" applyFont="1" applyBorder="1" applyAlignment="1">
      <alignment horizontal="left" vertical="top"/>
      <protection/>
    </xf>
    <xf numFmtId="172" fontId="4" fillId="0" borderId="13" xfId="18" applyNumberFormat="1" applyFont="1" applyBorder="1" applyAlignment="1">
      <alignment horizontal="left" vertical="top"/>
      <protection/>
    </xf>
    <xf numFmtId="170" fontId="2" fillId="2" borderId="15" xfId="18" applyNumberFormat="1" applyFont="1" applyFill="1" applyBorder="1" applyAlignment="1">
      <alignment horizontal="left" vertical="top"/>
      <protection/>
    </xf>
    <xf numFmtId="164" fontId="0" fillId="2" borderId="1" xfId="18" applyFont="1" applyFill="1" applyBorder="1">
      <alignment/>
      <protection/>
    </xf>
    <xf numFmtId="164" fontId="0" fillId="2" borderId="1" xfId="18" applyFont="1" applyFill="1" applyBorder="1" applyAlignment="1">
      <alignment horizontal="left"/>
      <protection/>
    </xf>
    <xf numFmtId="167" fontId="3" fillId="2" borderId="1" xfId="18" applyNumberFormat="1" applyFont="1" applyFill="1" applyBorder="1" applyAlignment="1">
      <alignment horizontal="right" vertical="top"/>
      <protection/>
    </xf>
    <xf numFmtId="164" fontId="0" fillId="2" borderId="11" xfId="18" applyFont="1" applyFill="1" applyBorder="1">
      <alignment/>
      <protection/>
    </xf>
    <xf numFmtId="164" fontId="0" fillId="2" borderId="5" xfId="18" applyFont="1" applyFill="1" applyBorder="1">
      <alignment/>
      <protection/>
    </xf>
    <xf numFmtId="164" fontId="0" fillId="2" borderId="5" xfId="18" applyFont="1" applyFill="1" applyBorder="1" applyAlignment="1">
      <alignment horizontal="left"/>
      <protection/>
    </xf>
    <xf numFmtId="164" fontId="3" fillId="2" borderId="4" xfId="18" applyFont="1" applyFill="1" applyBorder="1" applyAlignment="1">
      <alignment horizontal="left" vertical="top"/>
      <protection/>
    </xf>
    <xf numFmtId="166" fontId="6" fillId="2" borderId="4" xfId="18" applyNumberFormat="1" applyFont="1" applyFill="1" applyBorder="1" applyAlignment="1">
      <alignment vertical="top"/>
      <protection/>
    </xf>
    <xf numFmtId="167" fontId="6" fillId="2" borderId="4" xfId="18" applyNumberFormat="1" applyFont="1" applyFill="1" applyBorder="1" applyAlignment="1">
      <alignment vertical="top"/>
      <protection/>
    </xf>
    <xf numFmtId="171" fontId="4" fillId="3" borderId="15" xfId="18" applyNumberFormat="1" applyFont="1" applyFill="1" applyBorder="1" applyAlignment="1">
      <alignment horizontal="left" vertical="top"/>
      <protection/>
    </xf>
    <xf numFmtId="164" fontId="0" fillId="3" borderId="1" xfId="18" applyFont="1" applyFill="1" applyBorder="1" applyAlignment="1">
      <alignment horizontal="left"/>
      <protection/>
    </xf>
    <xf numFmtId="164" fontId="5" fillId="3" borderId="13" xfId="18" applyFont="1" applyFill="1" applyBorder="1" applyAlignment="1">
      <alignment horizontal="left" vertical="top"/>
      <protection/>
    </xf>
    <xf numFmtId="166" fontId="5" fillId="3" borderId="1" xfId="18" applyNumberFormat="1" applyFont="1" applyFill="1" applyBorder="1" applyAlignment="1">
      <alignment horizontal="right" vertical="top"/>
      <protection/>
    </xf>
    <xf numFmtId="167" fontId="5" fillId="3" borderId="1" xfId="18" applyNumberFormat="1" applyFont="1" applyFill="1" applyBorder="1" applyAlignment="1">
      <alignment horizontal="right" vertical="top"/>
      <protection/>
    </xf>
    <xf numFmtId="164" fontId="0" fillId="3" borderId="11" xfId="18" applyFont="1" applyFill="1" applyBorder="1">
      <alignment/>
      <protection/>
    </xf>
    <xf numFmtId="164" fontId="0" fillId="3" borderId="5" xfId="18" applyFont="1" applyFill="1" applyBorder="1" applyAlignment="1">
      <alignment horizontal="left"/>
      <protection/>
    </xf>
    <xf numFmtId="164" fontId="5" fillId="3" borderId="7" xfId="18" applyFont="1" applyFill="1" applyBorder="1" applyAlignment="1">
      <alignment horizontal="left" vertical="top"/>
      <protection/>
    </xf>
    <xf numFmtId="166" fontId="6" fillId="3" borderId="5" xfId="18" applyNumberFormat="1" applyFont="1" applyFill="1" applyBorder="1" applyAlignment="1">
      <alignment vertical="top"/>
      <protection/>
    </xf>
    <xf numFmtId="166" fontId="6" fillId="3" borderId="14" xfId="18" applyNumberFormat="1" applyFont="1" applyFill="1" applyBorder="1" applyAlignment="1">
      <alignment vertical="top"/>
      <protection/>
    </xf>
    <xf numFmtId="167" fontId="6" fillId="3" borderId="5" xfId="18" applyNumberFormat="1" applyFont="1" applyFill="1" applyBorder="1" applyAlignment="1">
      <alignment vertical="top"/>
      <protection/>
    </xf>
    <xf numFmtId="172" fontId="4" fillId="0" borderId="6" xfId="18" applyNumberFormat="1" applyFont="1" applyBorder="1" applyAlignment="1">
      <alignment horizontal="left" vertical="top"/>
      <protection/>
    </xf>
    <xf numFmtId="166" fontId="6" fillId="3" borderId="2" xfId="18" applyNumberFormat="1" applyFont="1" applyFill="1" applyBorder="1" applyAlignment="1">
      <alignment vertical="top"/>
      <protection/>
    </xf>
    <xf numFmtId="167" fontId="6" fillId="3" borderId="2" xfId="18" applyNumberFormat="1" applyFont="1" applyFill="1" applyBorder="1" applyAlignment="1">
      <alignment vertical="top"/>
      <protection/>
    </xf>
    <xf numFmtId="170" fontId="2" fillId="2" borderId="1" xfId="18" applyNumberFormat="1" applyFont="1" applyFill="1" applyBorder="1" applyAlignment="1">
      <alignment horizontal="left" vertical="top"/>
      <protection/>
    </xf>
    <xf numFmtId="164" fontId="0" fillId="2" borderId="8" xfId="18" applyFont="1" applyFill="1" applyBorder="1" applyAlignment="1">
      <alignment horizontal="left"/>
      <protection/>
    </xf>
    <xf numFmtId="166" fontId="8" fillId="2" borderId="1" xfId="18" applyNumberFormat="1" applyFont="1" applyFill="1" applyBorder="1" applyAlignment="1">
      <alignment vertical="top"/>
      <protection/>
    </xf>
    <xf numFmtId="167" fontId="8" fillId="2" borderId="1" xfId="18" applyNumberFormat="1" applyFont="1" applyFill="1" applyBorder="1" applyAlignment="1">
      <alignment vertical="top"/>
      <protection/>
    </xf>
    <xf numFmtId="164" fontId="0" fillId="2" borderId="4" xfId="18" applyFont="1" applyFill="1" applyBorder="1">
      <alignment/>
      <protection/>
    </xf>
    <xf numFmtId="164" fontId="0" fillId="2" borderId="0" xfId="18" applyFont="1" applyFill="1" applyBorder="1" applyAlignment="1">
      <alignment horizontal="left"/>
      <protection/>
    </xf>
    <xf numFmtId="164" fontId="0" fillId="2" borderId="4" xfId="18" applyFont="1" applyFill="1" applyBorder="1" applyAlignment="1">
      <alignment vertical="top"/>
      <protection/>
    </xf>
    <xf numFmtId="164" fontId="0" fillId="2" borderId="7" xfId="18" applyFont="1" applyFill="1" applyBorder="1" applyAlignment="1">
      <alignment horizontal="left"/>
      <protection/>
    </xf>
    <xf numFmtId="164" fontId="3" fillId="2" borderId="5" xfId="18" applyFont="1" applyFill="1" applyBorder="1" applyAlignment="1">
      <alignment horizontal="left" vertical="top"/>
      <protection/>
    </xf>
    <xf numFmtId="166" fontId="6" fillId="2" borderId="5" xfId="18" applyNumberFormat="1" applyFont="1" applyFill="1" applyBorder="1" applyAlignment="1">
      <alignment vertical="top"/>
      <protection/>
    </xf>
    <xf numFmtId="167" fontId="6" fillId="2" borderId="5" xfId="18" applyNumberFormat="1" applyFont="1" applyFill="1" applyBorder="1" applyAlignment="1">
      <alignment vertical="top"/>
      <protection/>
    </xf>
    <xf numFmtId="164" fontId="5" fillId="3" borderId="5" xfId="18" applyFont="1" applyFill="1" applyBorder="1" applyAlignment="1">
      <alignment horizontal="left" vertical="top"/>
      <protection/>
    </xf>
    <xf numFmtId="164" fontId="0" fillId="0" borderId="5" xfId="18" applyFont="1" applyBorder="1" applyAlignment="1">
      <alignment horizontal="left"/>
      <protection/>
    </xf>
    <xf numFmtId="171" fontId="4" fillId="3" borderId="1" xfId="18" applyNumberFormat="1" applyFont="1" applyFill="1" applyBorder="1" applyAlignment="1">
      <alignment horizontal="left" vertical="top"/>
      <protection/>
    </xf>
    <xf numFmtId="164" fontId="5" fillId="3" borderId="1" xfId="18" applyFont="1" applyFill="1" applyBorder="1" applyAlignment="1">
      <alignment horizontal="left" vertical="top"/>
      <protection/>
    </xf>
    <xf numFmtId="166" fontId="6" fillId="3" borderId="1" xfId="18" applyNumberFormat="1" applyFont="1" applyFill="1" applyBorder="1" applyAlignment="1">
      <alignment vertical="top"/>
      <protection/>
    </xf>
    <xf numFmtId="167" fontId="6" fillId="3" borderId="1" xfId="18" applyNumberFormat="1" applyFont="1" applyFill="1" applyBorder="1" applyAlignment="1">
      <alignment vertical="top"/>
      <protection/>
    </xf>
    <xf numFmtId="164" fontId="0" fillId="3" borderId="4" xfId="18" applyFont="1" applyFill="1" applyBorder="1">
      <alignment/>
      <protection/>
    </xf>
    <xf numFmtId="164" fontId="0" fillId="3" borderId="4" xfId="18" applyFont="1" applyFill="1" applyBorder="1" applyAlignment="1">
      <alignment horizontal="left"/>
      <protection/>
    </xf>
    <xf numFmtId="166" fontId="6" fillId="3" borderId="4" xfId="18" applyNumberFormat="1" applyFont="1" applyFill="1" applyBorder="1" applyAlignment="1">
      <alignment vertical="top"/>
      <protection/>
    </xf>
    <xf numFmtId="167" fontId="6" fillId="3" borderId="4" xfId="18" applyNumberFormat="1" applyFont="1" applyFill="1" applyBorder="1" applyAlignment="1">
      <alignment vertical="top"/>
      <protection/>
    </xf>
    <xf numFmtId="164" fontId="0" fillId="3" borderId="5" xfId="18" applyFont="1" applyFill="1" applyBorder="1">
      <alignment/>
      <protection/>
    </xf>
    <xf numFmtId="164" fontId="0" fillId="3" borderId="5" xfId="18" applyFont="1" applyFill="1" applyBorder="1" applyAlignment="1">
      <alignment vertical="top"/>
      <protection/>
    </xf>
    <xf numFmtId="169" fontId="4" fillId="0" borderId="7" xfId="18" applyNumberFormat="1" applyFont="1" applyBorder="1" applyAlignment="1">
      <alignment horizontal="left" vertical="top"/>
      <protection/>
    </xf>
    <xf numFmtId="172" fontId="4" fillId="0" borderId="1" xfId="18" applyNumberFormat="1" applyFont="1" applyBorder="1" applyAlignment="1">
      <alignment horizontal="left" vertical="top"/>
      <protection/>
    </xf>
    <xf numFmtId="169" fontId="4" fillId="0" borderId="5" xfId="18" applyNumberFormat="1" applyFont="1" applyBorder="1" applyAlignment="1">
      <alignment horizontal="left" vertical="top"/>
      <protection/>
    </xf>
    <xf numFmtId="172" fontId="4" fillId="0" borderId="3" xfId="18" applyNumberFormat="1" applyFont="1" applyBorder="1" applyAlignment="1">
      <alignment horizontal="left" vertical="top"/>
      <protection/>
    </xf>
    <xf numFmtId="173" fontId="0" fillId="3" borderId="2" xfId="18" applyNumberFormat="1" applyFont="1" applyFill="1" applyBorder="1" applyAlignment="1">
      <alignment horizontal="left" vertical="top"/>
      <protection/>
    </xf>
    <xf numFmtId="172" fontId="4" fillId="3" borderId="3" xfId="18" applyNumberFormat="1" applyFont="1" applyFill="1" applyBorder="1" applyAlignment="1">
      <alignment horizontal="left" vertical="top"/>
      <protection/>
    </xf>
    <xf numFmtId="173" fontId="0" fillId="4" borderId="2" xfId="18" applyNumberFormat="1" applyFont="1" applyFill="1" applyBorder="1" applyAlignment="1">
      <alignment vertical="top"/>
      <protection/>
    </xf>
    <xf numFmtId="173" fontId="4" fillId="4" borderId="3" xfId="18" applyNumberFormat="1" applyFont="1" applyFill="1" applyBorder="1" applyAlignment="1">
      <alignment horizontal="left" vertical="top"/>
      <protection/>
    </xf>
    <xf numFmtId="164" fontId="5" fillId="4" borderId="2" xfId="18" applyFont="1" applyFill="1" applyBorder="1" applyAlignment="1">
      <alignment horizontal="left" vertical="top"/>
      <protection/>
    </xf>
    <xf numFmtId="166" fontId="5" fillId="4" borderId="2" xfId="18" applyNumberFormat="1" applyFont="1" applyFill="1" applyBorder="1" applyAlignment="1">
      <alignment horizontal="right" vertical="top"/>
      <protection/>
    </xf>
    <xf numFmtId="167" fontId="5" fillId="4" borderId="2" xfId="18" applyNumberFormat="1" applyFont="1" applyFill="1" applyBorder="1" applyAlignment="1">
      <alignment horizontal="right" vertical="top"/>
      <protection/>
    </xf>
    <xf numFmtId="171" fontId="4" fillId="0" borderId="4" xfId="18" applyNumberFormat="1" applyFont="1" applyFill="1" applyBorder="1" applyAlignment="1">
      <alignment horizontal="left" vertical="top"/>
      <protection/>
    </xf>
    <xf numFmtId="173" fontId="0" fillId="0" borderId="1" xfId="18" applyNumberFormat="1" applyFont="1" applyFill="1" applyBorder="1" applyAlignment="1">
      <alignment horizontal="left"/>
      <protection/>
    </xf>
    <xf numFmtId="164" fontId="5" fillId="0" borderId="1" xfId="18" applyFont="1" applyFill="1" applyBorder="1" applyAlignment="1">
      <alignment horizontal="left" vertical="top"/>
      <protection/>
    </xf>
    <xf numFmtId="166" fontId="5" fillId="0" borderId="1" xfId="18" applyNumberFormat="1" applyFont="1" applyFill="1" applyBorder="1" applyAlignment="1">
      <alignment horizontal="right" vertical="top"/>
      <protection/>
    </xf>
    <xf numFmtId="167" fontId="5" fillId="0" borderId="1" xfId="18" applyNumberFormat="1" applyFont="1" applyFill="1" applyBorder="1" applyAlignment="1">
      <alignment horizontal="right" vertical="top"/>
      <protection/>
    </xf>
    <xf numFmtId="164" fontId="0" fillId="0" borderId="4" xfId="18" applyFont="1" applyFill="1" applyBorder="1" applyAlignment="1">
      <alignment horizontal="left"/>
      <protection/>
    </xf>
    <xf numFmtId="166" fontId="5" fillId="0" borderId="4" xfId="18" applyNumberFormat="1" applyFont="1" applyFill="1" applyBorder="1" applyAlignment="1">
      <alignment horizontal="right" vertical="top"/>
      <protection/>
    </xf>
    <xf numFmtId="167" fontId="5" fillId="0" borderId="4" xfId="18" applyNumberFormat="1" applyFont="1" applyFill="1" applyBorder="1" applyAlignment="1">
      <alignment horizontal="right" vertical="top"/>
      <protection/>
    </xf>
    <xf numFmtId="164" fontId="0" fillId="0" borderId="5" xfId="18" applyFont="1" applyFill="1" applyBorder="1" applyAlignment="1">
      <alignment horizontal="left"/>
      <protection/>
    </xf>
    <xf numFmtId="166" fontId="5" fillId="0" borderId="5" xfId="18" applyNumberFormat="1" applyFont="1" applyFill="1" applyBorder="1" applyAlignment="1">
      <alignment horizontal="right" vertical="top"/>
      <protection/>
    </xf>
    <xf numFmtId="167" fontId="5" fillId="0" borderId="5" xfId="18" applyNumberFormat="1" applyFont="1" applyFill="1" applyBorder="1" applyAlignment="1">
      <alignment horizontal="right" vertical="top"/>
      <protection/>
    </xf>
    <xf numFmtId="173" fontId="0" fillId="0" borderId="15" xfId="0" applyNumberFormat="1" applyFont="1" applyBorder="1" applyAlignment="1">
      <alignment horizontal="left"/>
    </xf>
    <xf numFmtId="164" fontId="5" fillId="0" borderId="2" xfId="18" applyFont="1" applyFill="1" applyBorder="1" applyAlignment="1">
      <alignment horizontal="left" vertical="top"/>
      <protection/>
    </xf>
    <xf numFmtId="166" fontId="5" fillId="0" borderId="2" xfId="18" applyNumberFormat="1" applyFont="1" applyFill="1" applyBorder="1" applyAlignment="1">
      <alignment horizontal="right" vertical="top"/>
      <protection/>
    </xf>
    <xf numFmtId="167" fontId="5" fillId="0" borderId="2" xfId="18" applyNumberFormat="1" applyFont="1" applyFill="1" applyBorder="1" applyAlignment="1">
      <alignment horizontal="right" vertical="top"/>
      <protection/>
    </xf>
    <xf numFmtId="164" fontId="0" fillId="0" borderId="1" xfId="18" applyFont="1" applyFill="1" applyBorder="1" applyAlignment="1">
      <alignment horizontal="left"/>
      <protection/>
    </xf>
    <xf numFmtId="169" fontId="9" fillId="3" borderId="3" xfId="18" applyNumberFormat="1" applyFont="1" applyFill="1" applyBorder="1" applyAlignment="1">
      <alignment horizontal="left" vertical="top"/>
      <protection/>
    </xf>
    <xf numFmtId="164" fontId="10" fillId="3" borderId="2" xfId="18" applyFont="1" applyFill="1" applyBorder="1" applyAlignment="1">
      <alignment horizontal="left" vertical="top"/>
      <protection/>
    </xf>
    <xf numFmtId="166" fontId="10" fillId="3" borderId="2" xfId="18" applyNumberFormat="1" applyFont="1" applyFill="1" applyBorder="1" applyAlignment="1">
      <alignment horizontal="right" vertical="top"/>
      <protection/>
    </xf>
    <xf numFmtId="167" fontId="10" fillId="3" borderId="2" xfId="18" applyNumberFormat="1" applyFont="1" applyFill="1" applyBorder="1" applyAlignment="1">
      <alignment horizontal="right" vertical="top"/>
      <protection/>
    </xf>
    <xf numFmtId="164" fontId="0" fillId="0" borderId="16" xfId="18" applyFont="1" applyBorder="1" applyAlignment="1">
      <alignment horizontal="left"/>
      <protection/>
    </xf>
    <xf numFmtId="164" fontId="0" fillId="5" borderId="5" xfId="18" applyFont="1" applyFill="1" applyBorder="1" applyAlignment="1">
      <alignment horizontal="left"/>
      <protection/>
    </xf>
    <xf numFmtId="169" fontId="4" fillId="5" borderId="5" xfId="18" applyNumberFormat="1" applyFont="1" applyFill="1" applyBorder="1" applyAlignment="1">
      <alignment horizontal="left" vertical="top"/>
      <protection/>
    </xf>
    <xf numFmtId="164" fontId="5" fillId="5" borderId="2" xfId="18" applyFont="1" applyFill="1" applyBorder="1" applyAlignment="1">
      <alignment horizontal="left" vertical="top"/>
      <protection/>
    </xf>
    <xf numFmtId="166" fontId="5" fillId="5" borderId="5" xfId="18" applyNumberFormat="1" applyFont="1" applyFill="1" applyBorder="1" applyAlignment="1">
      <alignment horizontal="right" vertical="top"/>
      <protection/>
    </xf>
    <xf numFmtId="167" fontId="5" fillId="5" borderId="5" xfId="18" applyNumberFormat="1" applyFont="1" applyFill="1" applyBorder="1" applyAlignment="1">
      <alignment horizontal="right" vertical="top"/>
      <protection/>
    </xf>
    <xf numFmtId="170" fontId="2" fillId="4" borderId="2" xfId="18" applyNumberFormat="1" applyFont="1" applyFill="1" applyBorder="1" applyAlignment="1">
      <alignment horizontal="left" vertical="top"/>
      <protection/>
    </xf>
    <xf numFmtId="164" fontId="0" fillId="5" borderId="2" xfId="18" applyFont="1" applyFill="1" applyBorder="1" applyAlignment="1">
      <alignment horizontal="left"/>
      <protection/>
    </xf>
    <xf numFmtId="164" fontId="0" fillId="5" borderId="3" xfId="18" applyFont="1" applyFill="1" applyBorder="1" applyAlignment="1">
      <alignment horizontal="left"/>
      <protection/>
    </xf>
    <xf numFmtId="166" fontId="5" fillId="5" borderId="2" xfId="18" applyNumberFormat="1" applyFont="1" applyFill="1" applyBorder="1" applyAlignment="1">
      <alignment horizontal="right" vertical="top"/>
      <protection/>
    </xf>
    <xf numFmtId="167" fontId="5" fillId="5" borderId="2" xfId="18" applyNumberFormat="1" applyFont="1" applyFill="1" applyBorder="1" applyAlignment="1">
      <alignment horizontal="right" vertical="top"/>
      <protection/>
    </xf>
    <xf numFmtId="169" fontId="0" fillId="4" borderId="3" xfId="18" applyNumberFormat="1" applyFont="1" applyFill="1" applyBorder="1" applyAlignment="1">
      <alignment horizontal="left"/>
      <protection/>
    </xf>
    <xf numFmtId="167" fontId="3" fillId="4" borderId="2" xfId="18" applyNumberFormat="1" applyFont="1" applyFill="1" applyBorder="1" applyAlignment="1">
      <alignment horizontal="right" vertical="top"/>
      <protection/>
    </xf>
    <xf numFmtId="164" fontId="0" fillId="4" borderId="0" xfId="18" applyFont="1" applyFill="1">
      <alignment/>
      <protection/>
    </xf>
    <xf numFmtId="164" fontId="0" fillId="4" borderId="0" xfId="0" applyFill="1" applyAlignment="1">
      <alignment/>
    </xf>
    <xf numFmtId="171" fontId="4" fillId="3" borderId="4" xfId="18" applyNumberFormat="1" applyFont="1" applyFill="1" applyBorder="1" applyAlignment="1">
      <alignment horizontal="left" vertical="top"/>
      <protection/>
    </xf>
    <xf numFmtId="166" fontId="5" fillId="3" borderId="4" xfId="18" applyNumberFormat="1" applyFont="1" applyFill="1" applyBorder="1" applyAlignment="1">
      <alignment horizontal="right" vertical="top"/>
      <protection/>
    </xf>
    <xf numFmtId="167" fontId="5" fillId="3" borderId="4" xfId="18" applyNumberFormat="1" applyFont="1" applyFill="1" applyBorder="1" applyAlignment="1">
      <alignment horizontal="right" vertical="top"/>
      <protection/>
    </xf>
    <xf numFmtId="172" fontId="4" fillId="0" borderId="0" xfId="18" applyNumberFormat="1" applyFont="1" applyBorder="1" applyAlignment="1">
      <alignment horizontal="left" vertical="top"/>
      <protection/>
    </xf>
    <xf numFmtId="164" fontId="5" fillId="3" borderId="1" xfId="18" applyFont="1" applyFill="1" applyBorder="1" applyAlignment="1">
      <alignment horizontal="left" vertical="top" wrapText="1"/>
      <protection/>
    </xf>
    <xf numFmtId="164" fontId="0" fillId="0" borderId="1" xfId="18" applyFont="1" applyBorder="1" applyAlignment="1">
      <alignment horizontal="left" vertical="top"/>
      <protection/>
    </xf>
    <xf numFmtId="166" fontId="6" fillId="0" borderId="1" xfId="0" applyNumberFormat="1" applyFont="1" applyBorder="1" applyAlignment="1">
      <alignment/>
    </xf>
    <xf numFmtId="164" fontId="6" fillId="0" borderId="4" xfId="0" applyFont="1" applyBorder="1" applyAlignment="1">
      <alignment/>
    </xf>
    <xf numFmtId="166" fontId="6" fillId="0" borderId="4" xfId="18" applyNumberFormat="1" applyFont="1" applyBorder="1" applyAlignment="1">
      <alignment vertical="top"/>
      <protection/>
    </xf>
    <xf numFmtId="164" fontId="5" fillId="5" borderId="5" xfId="18" applyFont="1" applyFill="1" applyBorder="1" applyAlignment="1">
      <alignment horizontal="left" vertical="top"/>
      <protection/>
    </xf>
    <xf numFmtId="166" fontId="6" fillId="5" borderId="5" xfId="18" applyNumberFormat="1" applyFont="1" applyFill="1" applyBorder="1" applyAlignment="1">
      <alignment vertical="top"/>
      <protection/>
    </xf>
    <xf numFmtId="167" fontId="6" fillId="5" borderId="5" xfId="18" applyNumberFormat="1" applyFont="1" applyFill="1" applyBorder="1" applyAlignment="1">
      <alignment vertical="top"/>
      <protection/>
    </xf>
    <xf numFmtId="171" fontId="4" fillId="4" borderId="0" xfId="18" applyNumberFormat="1" applyFont="1" applyFill="1" applyBorder="1" applyAlignment="1">
      <alignment horizontal="left" vertical="top"/>
      <protection/>
    </xf>
    <xf numFmtId="169" fontId="0" fillId="4" borderId="2" xfId="18" applyNumberFormat="1" applyFont="1" applyFill="1" applyBorder="1" applyAlignment="1">
      <alignment horizontal="left"/>
      <protection/>
    </xf>
    <xf numFmtId="171" fontId="4" fillId="4" borderId="17" xfId="18" applyNumberFormat="1" applyFont="1" applyFill="1" applyBorder="1" applyAlignment="1">
      <alignment horizontal="left" vertical="top"/>
      <protection/>
    </xf>
    <xf numFmtId="164" fontId="0" fillId="0" borderId="17" xfId="18" applyFont="1" applyBorder="1">
      <alignment/>
      <protection/>
    </xf>
    <xf numFmtId="164" fontId="0" fillId="0" borderId="18" xfId="18" applyFont="1" applyBorder="1">
      <alignment/>
      <protection/>
    </xf>
    <xf numFmtId="164" fontId="7" fillId="6" borderId="2" xfId="18" applyFont="1" applyFill="1" applyBorder="1" applyAlignment="1">
      <alignment horizontal="left"/>
      <protection/>
    </xf>
    <xf numFmtId="164" fontId="7" fillId="6" borderId="2" xfId="18" applyFont="1" applyFill="1" applyBorder="1">
      <alignment/>
      <protection/>
    </xf>
    <xf numFmtId="164" fontId="3" fillId="6" borderId="2" xfId="18" applyFont="1" applyFill="1" applyBorder="1" applyAlignment="1">
      <alignment horizontal="left" vertical="top"/>
      <protection/>
    </xf>
    <xf numFmtId="166" fontId="8" fillId="6" borderId="2" xfId="18" applyNumberFormat="1" applyFont="1" applyFill="1" applyBorder="1" applyAlignment="1">
      <alignment vertical="top"/>
      <protection/>
    </xf>
    <xf numFmtId="167" fontId="8" fillId="6" borderId="2" xfId="18" applyNumberFormat="1" applyFont="1" applyFill="1" applyBorder="1" applyAlignment="1">
      <alignment vertical="top"/>
      <protection/>
    </xf>
    <xf numFmtId="164" fontId="7" fillId="0" borderId="0" xfId="18" applyFont="1" applyBorder="1">
      <alignment/>
      <protection/>
    </xf>
    <xf numFmtId="164" fontId="7" fillId="0" borderId="0" xfId="18" applyFont="1">
      <alignment/>
      <protection/>
    </xf>
    <xf numFmtId="164" fontId="7" fillId="0" borderId="0" xfId="0" applyFont="1" applyAlignment="1">
      <alignment/>
    </xf>
    <xf numFmtId="164" fontId="0" fillId="0" borderId="0" xfId="0" applyBorder="1" applyAlignment="1">
      <alignment/>
    </xf>
    <xf numFmtId="174" fontId="6" fillId="0" borderId="0" xfId="0" applyNumberFormat="1" applyFont="1" applyBorder="1" applyAlignment="1">
      <alignment vertical="top"/>
    </xf>
    <xf numFmtId="166" fontId="6" fillId="0" borderId="1" xfId="18" applyNumberFormat="1" applyFont="1" applyBorder="1" applyAlignment="1">
      <alignment vertical="top"/>
      <protection/>
    </xf>
    <xf numFmtId="167" fontId="6" fillId="0" borderId="1" xfId="18" applyNumberFormat="1" applyFont="1" applyBorder="1" applyAlignment="1">
      <alignment vertical="top"/>
      <protection/>
    </xf>
    <xf numFmtId="171" fontId="4" fillId="5" borderId="2" xfId="18" applyNumberFormat="1" applyFont="1" applyFill="1" applyBorder="1" applyAlignment="1">
      <alignment horizontal="left" vertical="top"/>
      <protection/>
    </xf>
    <xf numFmtId="164" fontId="0" fillId="5" borderId="2" xfId="18" applyFont="1" applyFill="1" applyBorder="1" applyAlignment="1">
      <alignment horizontal="left" vertical="top"/>
      <protection/>
    </xf>
    <xf numFmtId="164" fontId="5" fillId="5" borderId="2" xfId="18" applyFont="1" applyFill="1" applyBorder="1" applyAlignment="1">
      <alignment horizontal="left" vertical="top" wrapText="1"/>
      <protection/>
    </xf>
    <xf numFmtId="173" fontId="0" fillId="3" borderId="1" xfId="18" applyNumberFormat="1" applyFont="1" applyFill="1" applyBorder="1" applyAlignment="1">
      <alignment horizontal="left"/>
      <protection/>
    </xf>
    <xf numFmtId="173" fontId="0" fillId="3" borderId="5" xfId="18" applyNumberFormat="1" applyFont="1" applyFill="1" applyBorder="1" applyAlignment="1">
      <alignment horizontal="left"/>
      <protection/>
    </xf>
    <xf numFmtId="173" fontId="0" fillId="0" borderId="7" xfId="18" applyNumberFormat="1" applyFont="1" applyBorder="1" applyAlignment="1">
      <alignment horizontal="left" vertical="top"/>
      <protection/>
    </xf>
    <xf numFmtId="171" fontId="4" fillId="4" borderId="4" xfId="18" applyNumberFormat="1" applyFont="1" applyFill="1" applyBorder="1" applyAlignment="1">
      <alignment horizontal="left" vertical="top"/>
      <protection/>
    </xf>
    <xf numFmtId="173" fontId="0" fillId="4" borderId="3" xfId="18" applyNumberFormat="1" applyFont="1" applyFill="1" applyBorder="1" applyAlignment="1">
      <alignment horizontal="left" vertical="top"/>
      <protection/>
    </xf>
    <xf numFmtId="169" fontId="4" fillId="0" borderId="2" xfId="18" applyNumberFormat="1" applyFont="1" applyBorder="1" applyAlignment="1">
      <alignment horizontal="left" vertical="top"/>
      <protection/>
    </xf>
    <xf numFmtId="164" fontId="0" fillId="3" borderId="1" xfId="18" applyFont="1" applyFill="1" applyBorder="1" applyAlignment="1">
      <alignment horizontal="left" vertical="top"/>
      <protection/>
    </xf>
    <xf numFmtId="173" fontId="0" fillId="3" borderId="1" xfId="18" applyNumberFormat="1" applyFont="1" applyFill="1" applyBorder="1" applyAlignment="1">
      <alignment horizontal="left" vertical="top"/>
      <protection/>
    </xf>
    <xf numFmtId="164" fontId="5" fillId="5" borderId="1" xfId="18" applyFont="1" applyFill="1" applyBorder="1" applyAlignment="1">
      <alignment horizontal="left" vertical="top" wrapText="1"/>
      <protection/>
    </xf>
    <xf numFmtId="166" fontId="6" fillId="5" borderId="1" xfId="18" applyNumberFormat="1" applyFont="1" applyFill="1" applyBorder="1" applyAlignment="1">
      <alignment vertical="top"/>
      <protection/>
    </xf>
    <xf numFmtId="167" fontId="6" fillId="5" borderId="1" xfId="18" applyNumberFormat="1" applyFont="1" applyFill="1" applyBorder="1" applyAlignment="1">
      <alignment vertical="top"/>
      <protection/>
    </xf>
    <xf numFmtId="164" fontId="0" fillId="0" borderId="2" xfId="18" applyFont="1" applyBorder="1" applyAlignment="1">
      <alignment horizontal="left"/>
      <protection/>
    </xf>
    <xf numFmtId="173" fontId="0" fillId="0" borderId="2" xfId="18" applyNumberFormat="1" applyFont="1" applyBorder="1" applyAlignment="1">
      <alignment horizontal="left" vertical="top"/>
      <protection/>
    </xf>
    <xf numFmtId="164" fontId="5" fillId="0" borderId="2" xfId="18" applyFont="1" applyBorder="1" applyAlignment="1">
      <alignment horizontal="left" vertical="top" wrapText="1"/>
      <protection/>
    </xf>
    <xf numFmtId="166" fontId="6" fillId="0" borderId="2" xfId="18" applyNumberFormat="1" applyFont="1" applyBorder="1" applyAlignment="1">
      <alignment vertical="top"/>
      <protection/>
    </xf>
    <xf numFmtId="167" fontId="6" fillId="0" borderId="2" xfId="18" applyNumberFormat="1" applyFont="1" applyBorder="1" applyAlignment="1">
      <alignment vertical="top"/>
      <protection/>
    </xf>
    <xf numFmtId="166" fontId="8" fillId="0" borderId="0" xfId="18" applyNumberFormat="1" applyFont="1" applyBorder="1">
      <alignment/>
      <protection/>
    </xf>
    <xf numFmtId="167" fontId="8" fillId="0" borderId="0" xfId="18" applyNumberFormat="1" applyFont="1" applyBorder="1">
      <alignment/>
      <protection/>
    </xf>
    <xf numFmtId="166" fontId="6" fillId="0" borderId="0" xfId="18" applyNumberFormat="1" applyFont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7"/>
  <sheetViews>
    <sheetView tabSelected="1" zoomScale="150" zoomScaleNormal="150" workbookViewId="0" topLeftCell="B194">
      <selection activeCell="B208" sqref="B208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.00390625" style="1" customWidth="1"/>
    <col min="4" max="4" width="40.57421875" style="1" customWidth="1"/>
    <col min="5" max="6" width="12.00390625" style="1" customWidth="1"/>
    <col min="7" max="7" width="10.28125" style="1" customWidth="1"/>
    <col min="8" max="9" width="9.57421875" style="1" customWidth="1"/>
  </cols>
  <sheetData>
    <row r="1" spans="1:8" ht="1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8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3"/>
    </row>
    <row r="3" spans="1:8" ht="15" customHeight="1">
      <c r="A3" s="6">
        <v>10</v>
      </c>
      <c r="B3" s="7"/>
      <c r="C3" s="8"/>
      <c r="D3" s="9" t="s">
        <v>8</v>
      </c>
      <c r="E3" s="10">
        <f>E4</f>
        <v>277406</v>
      </c>
      <c r="F3" s="10">
        <f>F4</f>
        <v>277403.84</v>
      </c>
      <c r="G3" s="11">
        <v>1</v>
      </c>
      <c r="H3" s="3"/>
    </row>
    <row r="4" spans="1:8" ht="15" customHeight="1">
      <c r="A4" s="12"/>
      <c r="B4" s="13">
        <v>1095</v>
      </c>
      <c r="C4" s="14"/>
      <c r="D4" s="15" t="s">
        <v>9</v>
      </c>
      <c r="E4" s="16">
        <f>E5</f>
        <v>277406</v>
      </c>
      <c r="F4" s="16">
        <v>277403.84</v>
      </c>
      <c r="G4" s="17">
        <v>1</v>
      </c>
      <c r="H4" s="3"/>
    </row>
    <row r="5" spans="1:8" ht="15" customHeight="1">
      <c r="A5" s="12"/>
      <c r="B5" s="2"/>
      <c r="C5" s="18">
        <v>2010</v>
      </c>
      <c r="D5" s="19" t="s">
        <v>10</v>
      </c>
      <c r="E5" s="20">
        <v>277406</v>
      </c>
      <c r="F5" s="20">
        <v>277403.84</v>
      </c>
      <c r="G5" s="21"/>
      <c r="H5" s="3"/>
    </row>
    <row r="6" spans="1:8" ht="15" customHeight="1">
      <c r="A6" s="12"/>
      <c r="B6" s="12"/>
      <c r="C6" s="22"/>
      <c r="D6" s="23" t="s">
        <v>11</v>
      </c>
      <c r="E6" s="24"/>
      <c r="F6" s="24"/>
      <c r="G6" s="25"/>
      <c r="H6" s="3"/>
    </row>
    <row r="7" spans="1:8" ht="15" customHeight="1">
      <c r="A7" s="12"/>
      <c r="B7" s="12"/>
      <c r="C7" s="26"/>
      <c r="D7" s="23" t="s">
        <v>12</v>
      </c>
      <c r="E7" s="24"/>
      <c r="F7" s="24"/>
      <c r="G7" s="25"/>
      <c r="H7" s="3"/>
    </row>
    <row r="8" spans="1:8" ht="15" customHeight="1">
      <c r="A8" s="12"/>
      <c r="B8" s="12"/>
      <c r="C8" s="26"/>
      <c r="D8" s="23" t="s">
        <v>13</v>
      </c>
      <c r="E8" s="27"/>
      <c r="F8" s="27"/>
      <c r="G8" s="28"/>
      <c r="H8" s="3"/>
    </row>
    <row r="9" spans="1:8" ht="15" customHeight="1">
      <c r="A9" s="6">
        <v>20</v>
      </c>
      <c r="B9" s="7"/>
      <c r="C9" s="29"/>
      <c r="D9" s="9" t="s">
        <v>14</v>
      </c>
      <c r="E9" s="10">
        <f>E10</f>
        <v>6000</v>
      </c>
      <c r="F9" s="10">
        <f>F10</f>
        <v>1384.46</v>
      </c>
      <c r="G9" s="11">
        <v>0.23070000000000002</v>
      </c>
      <c r="H9" s="3"/>
    </row>
    <row r="10" spans="1:7" ht="15" customHeight="1">
      <c r="A10" s="12"/>
      <c r="B10" s="13">
        <v>2001</v>
      </c>
      <c r="C10" s="30"/>
      <c r="D10" s="15" t="s">
        <v>15</v>
      </c>
      <c r="E10" s="16">
        <f>E11+E15</f>
        <v>6000</v>
      </c>
      <c r="F10" s="16">
        <f>F11+F15</f>
        <v>1384.46</v>
      </c>
      <c r="G10" s="17">
        <v>0.23070000000000002</v>
      </c>
    </row>
    <row r="11" spans="1:8" ht="15" customHeight="1">
      <c r="A11" s="12"/>
      <c r="B11" s="2"/>
      <c r="C11" s="31">
        <v>750</v>
      </c>
      <c r="D11" s="19" t="s">
        <v>16</v>
      </c>
      <c r="E11" s="20">
        <v>3500</v>
      </c>
      <c r="F11" s="20">
        <v>1384.46</v>
      </c>
      <c r="G11" s="21"/>
      <c r="H11" s="3"/>
    </row>
    <row r="12" spans="1:8" ht="15" customHeight="1">
      <c r="A12" s="12"/>
      <c r="B12" s="12"/>
      <c r="C12" s="26"/>
      <c r="D12" s="23" t="s">
        <v>17</v>
      </c>
      <c r="E12" s="32"/>
      <c r="F12" s="32"/>
      <c r="G12" s="33"/>
      <c r="H12" s="3"/>
    </row>
    <row r="13" spans="1:7" s="3" customFormat="1" ht="15" customHeight="1">
      <c r="A13" s="12"/>
      <c r="B13" s="12"/>
      <c r="C13" s="34"/>
      <c r="D13" s="35" t="s">
        <v>18</v>
      </c>
      <c r="E13" s="32"/>
      <c r="F13" s="32"/>
      <c r="G13" s="33"/>
    </row>
    <row r="14" spans="1:19" s="40" customFormat="1" ht="15" customHeight="1">
      <c r="A14" s="12"/>
      <c r="B14" s="12"/>
      <c r="C14" s="36"/>
      <c r="D14" s="37" t="s">
        <v>19</v>
      </c>
      <c r="E14" s="38"/>
      <c r="F14" s="38"/>
      <c r="G14" s="3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47" customFormat="1" ht="15" customHeight="1">
      <c r="A15" s="12"/>
      <c r="B15" s="41"/>
      <c r="C15" s="42">
        <v>840</v>
      </c>
      <c r="D15" s="43" t="s">
        <v>20</v>
      </c>
      <c r="E15" s="44">
        <v>2500</v>
      </c>
      <c r="F15" s="44">
        <v>0</v>
      </c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s="55" customFormat="1" ht="15" customHeight="1">
      <c r="A16" s="48">
        <v>600</v>
      </c>
      <c r="B16" s="49"/>
      <c r="C16" s="50"/>
      <c r="D16" s="51" t="s">
        <v>21</v>
      </c>
      <c r="E16" s="52">
        <f>E17</f>
        <v>0</v>
      </c>
      <c r="F16" s="52">
        <f>F17</f>
        <v>56250</v>
      </c>
      <c r="G16" s="53">
        <v>0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s="40" customFormat="1" ht="15" customHeight="1">
      <c r="A17" s="56"/>
      <c r="B17" s="57">
        <v>60016</v>
      </c>
      <c r="C17" s="58"/>
      <c r="D17" s="15" t="s">
        <v>22</v>
      </c>
      <c r="E17" s="59">
        <f>E18</f>
        <v>0</v>
      </c>
      <c r="F17" s="16">
        <f>F18</f>
        <v>56250</v>
      </c>
      <c r="G17" s="17"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40" customFormat="1" ht="15" customHeight="1">
      <c r="A18" s="56"/>
      <c r="B18" s="12"/>
      <c r="C18" s="60">
        <v>6260</v>
      </c>
      <c r="D18" s="19" t="s">
        <v>23</v>
      </c>
      <c r="E18" s="61">
        <v>0</v>
      </c>
      <c r="F18" s="20">
        <v>56250</v>
      </c>
      <c r="G18" s="2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40" customFormat="1" ht="15" customHeight="1">
      <c r="A19" s="56"/>
      <c r="B19" s="12"/>
      <c r="C19" s="62"/>
      <c r="D19" s="23" t="s">
        <v>24</v>
      </c>
      <c r="E19" s="63"/>
      <c r="F19" s="24"/>
      <c r="G19" s="2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40" customFormat="1" ht="15" customHeight="1">
      <c r="A20" s="56"/>
      <c r="B20" s="12"/>
      <c r="C20" s="62"/>
      <c r="D20" s="23" t="s">
        <v>25</v>
      </c>
      <c r="E20" s="63"/>
      <c r="F20" s="24"/>
      <c r="G20" s="2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40" customFormat="1" ht="15" customHeight="1">
      <c r="A21" s="56"/>
      <c r="B21" s="41"/>
      <c r="C21" s="62"/>
      <c r="D21" s="64" t="s">
        <v>26</v>
      </c>
      <c r="E21" s="65"/>
      <c r="F21" s="27"/>
      <c r="G21" s="2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7" s="3" customFormat="1" ht="15" customHeight="1">
      <c r="A22" s="66">
        <v>700</v>
      </c>
      <c r="B22" s="67"/>
      <c r="C22" s="68"/>
      <c r="D22" s="9" t="s">
        <v>27</v>
      </c>
      <c r="E22" s="10">
        <f>E23</f>
        <v>151000</v>
      </c>
      <c r="F22" s="10">
        <f>F23</f>
        <v>93013.77</v>
      </c>
      <c r="G22" s="11">
        <v>0.616</v>
      </c>
    </row>
    <row r="23" spans="1:7" ht="15" customHeight="1">
      <c r="A23" s="12"/>
      <c r="B23" s="69">
        <v>70005</v>
      </c>
      <c r="C23" s="70"/>
      <c r="D23" s="71" t="s">
        <v>28</v>
      </c>
      <c r="E23" s="72">
        <f>E24+E26+E27+E31+E32</f>
        <v>151000</v>
      </c>
      <c r="F23" s="72">
        <f>F24+F26+F27+F31+F32</f>
        <v>93013.77</v>
      </c>
      <c r="G23" s="73">
        <f>(F23/E23)*100%</f>
        <v>0.6159852317880795</v>
      </c>
    </row>
    <row r="24" spans="1:8" ht="15" customHeight="1">
      <c r="A24" s="12"/>
      <c r="B24" s="12"/>
      <c r="C24" s="74">
        <v>470</v>
      </c>
      <c r="D24" s="19" t="s">
        <v>29</v>
      </c>
      <c r="E24" s="75">
        <v>3000</v>
      </c>
      <c r="F24" s="20">
        <v>2142.34</v>
      </c>
      <c r="G24" s="21"/>
      <c r="H24" s="3"/>
    </row>
    <row r="25" spans="1:8" ht="15" customHeight="1">
      <c r="A25" s="12"/>
      <c r="B25" s="12"/>
      <c r="C25" s="36"/>
      <c r="D25" s="64" t="s">
        <v>30</v>
      </c>
      <c r="E25" s="76"/>
      <c r="F25" s="38"/>
      <c r="G25" s="39"/>
      <c r="H25" s="3"/>
    </row>
    <row r="26" spans="1:8" ht="15" customHeight="1">
      <c r="A26" s="12"/>
      <c r="B26" s="12"/>
      <c r="C26" s="77">
        <v>690</v>
      </c>
      <c r="D26" s="64" t="s">
        <v>31</v>
      </c>
      <c r="E26" s="20">
        <v>100</v>
      </c>
      <c r="F26" s="20">
        <v>96.8</v>
      </c>
      <c r="G26" s="21"/>
      <c r="H26" s="3"/>
    </row>
    <row r="27" spans="1:7" ht="15" customHeight="1">
      <c r="A27" s="12"/>
      <c r="B27" s="12"/>
      <c r="C27" s="74">
        <v>750</v>
      </c>
      <c r="D27" s="19" t="s">
        <v>16</v>
      </c>
      <c r="E27" s="20">
        <v>75000</v>
      </c>
      <c r="F27" s="20">
        <v>52137.36</v>
      </c>
      <c r="G27" s="21"/>
    </row>
    <row r="28" spans="1:7" ht="15" customHeight="1">
      <c r="A28" s="12"/>
      <c r="B28" s="12"/>
      <c r="C28" s="26"/>
      <c r="D28" s="23" t="s">
        <v>17</v>
      </c>
      <c r="E28" s="32"/>
      <c r="F28" s="32"/>
      <c r="G28" s="33"/>
    </row>
    <row r="29" spans="1:7" ht="15" customHeight="1">
      <c r="A29" s="12"/>
      <c r="B29" s="12"/>
      <c r="C29" s="26"/>
      <c r="D29" s="23" t="s">
        <v>18</v>
      </c>
      <c r="E29" s="32"/>
      <c r="F29" s="32"/>
      <c r="G29" s="33"/>
    </row>
    <row r="30" spans="1:7" ht="15" customHeight="1">
      <c r="A30" s="12"/>
      <c r="B30" s="12"/>
      <c r="C30" s="36"/>
      <c r="D30" s="64" t="s">
        <v>19</v>
      </c>
      <c r="E30" s="38"/>
      <c r="F30" s="38"/>
      <c r="G30" s="39"/>
    </row>
    <row r="31" spans="1:8" ht="25.5" customHeight="1">
      <c r="A31" s="12"/>
      <c r="B31" s="12"/>
      <c r="C31" s="74">
        <v>770</v>
      </c>
      <c r="D31" s="78" t="s">
        <v>32</v>
      </c>
      <c r="E31" s="20">
        <v>70000</v>
      </c>
      <c r="F31" s="20">
        <v>36346</v>
      </c>
      <c r="G31" s="21"/>
      <c r="H31" s="3"/>
    </row>
    <row r="32" spans="1:7" ht="15" customHeight="1">
      <c r="A32" s="12"/>
      <c r="B32" s="12"/>
      <c r="C32" s="42">
        <v>920</v>
      </c>
      <c r="D32" s="43" t="s">
        <v>33</v>
      </c>
      <c r="E32" s="44">
        <v>2900</v>
      </c>
      <c r="F32" s="44">
        <v>2291.27</v>
      </c>
      <c r="G32" s="45"/>
    </row>
    <row r="33" spans="1:7" ht="15" customHeight="1">
      <c r="A33" s="66">
        <v>750</v>
      </c>
      <c r="B33" s="7"/>
      <c r="C33" s="29"/>
      <c r="D33" s="9" t="s">
        <v>34</v>
      </c>
      <c r="E33" s="10">
        <f>E34</f>
        <v>74100</v>
      </c>
      <c r="F33" s="10">
        <f>F34</f>
        <v>36542.1</v>
      </c>
      <c r="G33" s="11">
        <f>(F33/E33)*100%</f>
        <v>0.49314574898785424</v>
      </c>
    </row>
    <row r="34" spans="1:7" ht="15" customHeight="1">
      <c r="A34" s="12"/>
      <c r="B34" s="79">
        <v>75011</v>
      </c>
      <c r="C34" s="30"/>
      <c r="D34" s="15" t="s">
        <v>35</v>
      </c>
      <c r="E34" s="16">
        <f>E35+E39</f>
        <v>74100</v>
      </c>
      <c r="F34" s="16">
        <f>F35+F39</f>
        <v>36542.1</v>
      </c>
      <c r="G34" s="17">
        <f>(F34/E34)*100%</f>
        <v>0.49314574898785424</v>
      </c>
    </row>
    <row r="35" spans="1:7" ht="15" customHeight="1">
      <c r="A35" s="12"/>
      <c r="B35" s="12"/>
      <c r="C35" s="80">
        <v>2010</v>
      </c>
      <c r="D35" s="19" t="s">
        <v>10</v>
      </c>
      <c r="E35" s="20">
        <v>74100</v>
      </c>
      <c r="F35" s="20">
        <v>36539</v>
      </c>
      <c r="G35" s="21"/>
    </row>
    <row r="36" spans="1:7" ht="15" customHeight="1">
      <c r="A36" s="12"/>
      <c r="B36" s="12"/>
      <c r="C36" s="26"/>
      <c r="D36" s="23" t="s">
        <v>11</v>
      </c>
      <c r="E36" s="32"/>
      <c r="F36" s="32"/>
      <c r="G36" s="33"/>
    </row>
    <row r="37" spans="1:7" ht="15" customHeight="1">
      <c r="A37" s="12"/>
      <c r="B37" s="12"/>
      <c r="C37" s="26"/>
      <c r="D37" s="23" t="s">
        <v>12</v>
      </c>
      <c r="E37" s="32"/>
      <c r="F37" s="32"/>
      <c r="G37" s="33"/>
    </row>
    <row r="38" spans="1:7" ht="15" customHeight="1">
      <c r="A38" s="12"/>
      <c r="B38" s="12"/>
      <c r="C38" s="26"/>
      <c r="D38" s="23" t="s">
        <v>13</v>
      </c>
      <c r="E38" s="32"/>
      <c r="F38" s="32"/>
      <c r="G38" s="33"/>
    </row>
    <row r="39" spans="1:8" ht="15" customHeight="1">
      <c r="A39" s="12"/>
      <c r="B39" s="12"/>
      <c r="C39" s="81">
        <v>2360</v>
      </c>
      <c r="D39" s="19" t="s">
        <v>36</v>
      </c>
      <c r="E39" s="20">
        <v>0</v>
      </c>
      <c r="F39" s="20">
        <v>3.1</v>
      </c>
      <c r="G39" s="21"/>
      <c r="H39" s="3"/>
    </row>
    <row r="40" spans="1:8" ht="15" customHeight="1">
      <c r="A40" s="12"/>
      <c r="B40" s="12"/>
      <c r="C40" s="34"/>
      <c r="D40" s="23" t="s">
        <v>37</v>
      </c>
      <c r="E40" s="32"/>
      <c r="F40" s="32"/>
      <c r="G40" s="33"/>
      <c r="H40" s="3"/>
    </row>
    <row r="41" spans="1:8" ht="15" customHeight="1">
      <c r="A41" s="12"/>
      <c r="B41" s="12"/>
      <c r="C41" s="34"/>
      <c r="D41" s="23" t="s">
        <v>38</v>
      </c>
      <c r="E41" s="32"/>
      <c r="F41" s="32"/>
      <c r="G41" s="33"/>
      <c r="H41" s="3"/>
    </row>
    <row r="42" spans="1:8" ht="15" customHeight="1">
      <c r="A42" s="82">
        <v>751</v>
      </c>
      <c r="B42" s="83"/>
      <c r="C42" s="84"/>
      <c r="D42" s="51" t="s">
        <v>39</v>
      </c>
      <c r="E42" s="52">
        <f>E44+E50</f>
        <v>23958</v>
      </c>
      <c r="F42" s="52">
        <f>F44+F50</f>
        <v>23196</v>
      </c>
      <c r="G42" s="85">
        <f>(F42/E42)*100%</f>
        <v>0.9681943400951666</v>
      </c>
      <c r="H42" s="3"/>
    </row>
    <row r="43" spans="1:8" ht="15" customHeight="1">
      <c r="A43" s="86"/>
      <c r="B43" s="87"/>
      <c r="C43" s="88"/>
      <c r="D43" s="89" t="s">
        <v>40</v>
      </c>
      <c r="E43" s="90"/>
      <c r="F43" s="90"/>
      <c r="G43" s="91"/>
      <c r="H43" s="3"/>
    </row>
    <row r="44" spans="1:8" ht="15" customHeight="1">
      <c r="A44" s="56"/>
      <c r="B44" s="92">
        <v>75101</v>
      </c>
      <c r="C44" s="93"/>
      <c r="D44" s="94" t="s">
        <v>39</v>
      </c>
      <c r="E44" s="95">
        <f>E46</f>
        <v>1524</v>
      </c>
      <c r="F44" s="95">
        <f>F46</f>
        <v>762</v>
      </c>
      <c r="G44" s="96">
        <f>(F44/E44)*100%</f>
        <v>0.5</v>
      </c>
      <c r="H44" s="3"/>
    </row>
    <row r="45" spans="1:8" ht="15" customHeight="1">
      <c r="A45" s="3"/>
      <c r="B45" s="97"/>
      <c r="C45" s="98"/>
      <c r="D45" s="99" t="s">
        <v>41</v>
      </c>
      <c r="E45" s="100"/>
      <c r="F45" s="101"/>
      <c r="G45" s="102"/>
      <c r="H45" s="3"/>
    </row>
    <row r="46" spans="1:8" ht="15" customHeight="1">
      <c r="A46" s="12"/>
      <c r="B46" s="12"/>
      <c r="C46" s="103">
        <v>2010</v>
      </c>
      <c r="D46" s="23" t="s">
        <v>10</v>
      </c>
      <c r="E46" s="24">
        <v>1524</v>
      </c>
      <c r="F46" s="24">
        <v>762</v>
      </c>
      <c r="G46" s="25"/>
      <c r="H46" s="3"/>
    </row>
    <row r="47" spans="1:8" ht="15" customHeight="1">
      <c r="A47" s="12"/>
      <c r="B47" s="12"/>
      <c r="C47" s="34"/>
      <c r="D47" s="23" t="s">
        <v>11</v>
      </c>
      <c r="E47" s="32"/>
      <c r="F47" s="32"/>
      <c r="G47" s="33"/>
      <c r="H47" s="3"/>
    </row>
    <row r="48" spans="1:8" ht="15" customHeight="1">
      <c r="A48" s="12"/>
      <c r="B48" s="12"/>
      <c r="C48" s="34"/>
      <c r="D48" s="23" t="s">
        <v>12</v>
      </c>
      <c r="E48" s="32"/>
      <c r="F48" s="32"/>
      <c r="G48" s="33"/>
      <c r="H48" s="3"/>
    </row>
    <row r="49" spans="1:8" ht="15" customHeight="1">
      <c r="A49" s="12"/>
      <c r="B49" s="12"/>
      <c r="C49" s="34"/>
      <c r="D49" s="35" t="s">
        <v>13</v>
      </c>
      <c r="E49" s="32"/>
      <c r="F49" s="32"/>
      <c r="G49" s="33"/>
      <c r="H49" s="3"/>
    </row>
    <row r="50" spans="1:8" ht="15" customHeight="1">
      <c r="A50" s="12"/>
      <c r="B50" s="57">
        <v>75107</v>
      </c>
      <c r="C50" s="57"/>
      <c r="D50" s="15" t="s">
        <v>42</v>
      </c>
      <c r="E50" s="104">
        <f>E51</f>
        <v>22434</v>
      </c>
      <c r="F50" s="104">
        <f>F51</f>
        <v>22434</v>
      </c>
      <c r="G50" s="105">
        <f>(F50/E50)*100%</f>
        <v>1</v>
      </c>
      <c r="H50" s="3"/>
    </row>
    <row r="51" spans="1:8" ht="15" customHeight="1">
      <c r="A51" s="12"/>
      <c r="B51" s="12"/>
      <c r="C51" s="26">
        <v>2010</v>
      </c>
      <c r="D51" s="35" t="s">
        <v>10</v>
      </c>
      <c r="E51" s="32">
        <v>22434</v>
      </c>
      <c r="F51" s="32">
        <v>22434</v>
      </c>
      <c r="G51" s="33"/>
      <c r="H51" s="3"/>
    </row>
    <row r="52" spans="1:8" ht="15" customHeight="1">
      <c r="A52" s="12"/>
      <c r="B52" s="12"/>
      <c r="C52" s="26"/>
      <c r="D52" s="35" t="s">
        <v>11</v>
      </c>
      <c r="E52" s="32"/>
      <c r="F52" s="32"/>
      <c r="G52" s="33"/>
      <c r="H52" s="3"/>
    </row>
    <row r="53" spans="1:8" ht="15" customHeight="1">
      <c r="A53" s="12"/>
      <c r="B53" s="12"/>
      <c r="C53" s="26"/>
      <c r="D53" s="35" t="s">
        <v>12</v>
      </c>
      <c r="E53" s="32"/>
      <c r="F53" s="32"/>
      <c r="G53" s="33"/>
      <c r="H53" s="3"/>
    </row>
    <row r="54" spans="1:8" ht="15" customHeight="1">
      <c r="A54" s="12"/>
      <c r="B54" s="12"/>
      <c r="C54" s="26"/>
      <c r="D54" s="35" t="s">
        <v>13</v>
      </c>
      <c r="E54" s="32"/>
      <c r="F54" s="32"/>
      <c r="G54" s="33"/>
      <c r="H54" s="3"/>
    </row>
    <row r="55" spans="1:8" ht="12" customHeight="1">
      <c r="A55" s="106">
        <v>756</v>
      </c>
      <c r="B55" s="83"/>
      <c r="C55" s="107"/>
      <c r="D55" s="51" t="s">
        <v>43</v>
      </c>
      <c r="E55" s="108">
        <f>E58+E62+E74+E87+E95</f>
        <v>7244590</v>
      </c>
      <c r="F55" s="108">
        <f>F58+F62+F74+F87+F95</f>
        <v>3518729.72</v>
      </c>
      <c r="G55" s="109">
        <f>(F55/E55)*100%</f>
        <v>0.4857044663673169</v>
      </c>
      <c r="H55" s="3"/>
    </row>
    <row r="56" spans="1:8" ht="15" customHeight="1">
      <c r="A56" s="110"/>
      <c r="B56" s="110"/>
      <c r="C56" s="111"/>
      <c r="D56" s="89" t="s">
        <v>44</v>
      </c>
      <c r="E56" s="112"/>
      <c r="F56" s="112"/>
      <c r="G56" s="112"/>
      <c r="H56" s="3"/>
    </row>
    <row r="57" spans="1:7" ht="15" customHeight="1">
      <c r="A57" s="87"/>
      <c r="B57" s="87"/>
      <c r="C57" s="113"/>
      <c r="D57" s="114" t="s">
        <v>45</v>
      </c>
      <c r="E57" s="115"/>
      <c r="F57" s="115"/>
      <c r="G57" s="116"/>
    </row>
    <row r="58" spans="1:8" ht="15" customHeight="1">
      <c r="A58" s="12"/>
      <c r="B58" s="69">
        <v>75601</v>
      </c>
      <c r="C58" s="70"/>
      <c r="D58" s="117" t="s">
        <v>46</v>
      </c>
      <c r="E58" s="72">
        <f>E59+E61</f>
        <v>22020</v>
      </c>
      <c r="F58" s="72">
        <f>F59+F61</f>
        <v>6085.400000000001</v>
      </c>
      <c r="G58" s="17">
        <f>(F58/E58)*100%</f>
        <v>0.2763578564940963</v>
      </c>
      <c r="H58" s="3"/>
    </row>
    <row r="59" spans="1:8" ht="15" customHeight="1">
      <c r="A59" s="12"/>
      <c r="B59" s="12"/>
      <c r="C59" s="60">
        <v>350</v>
      </c>
      <c r="D59" s="19" t="s">
        <v>47</v>
      </c>
      <c r="E59" s="20">
        <v>22000</v>
      </c>
      <c r="F59" s="20">
        <v>6012.76</v>
      </c>
      <c r="G59" s="21"/>
      <c r="H59" s="3"/>
    </row>
    <row r="60" spans="1:8" ht="15" customHeight="1">
      <c r="A60" s="12"/>
      <c r="B60" s="12"/>
      <c r="C60" s="118"/>
      <c r="D60" s="64" t="s">
        <v>48</v>
      </c>
      <c r="E60" s="38"/>
      <c r="F60" s="38"/>
      <c r="G60" s="39"/>
      <c r="H60" s="3"/>
    </row>
    <row r="61" spans="1:7" ht="15" customHeight="1">
      <c r="A61" s="12"/>
      <c r="B61" s="12"/>
      <c r="C61" s="42">
        <v>910</v>
      </c>
      <c r="D61" s="43" t="s">
        <v>49</v>
      </c>
      <c r="E61" s="44">
        <v>20</v>
      </c>
      <c r="F61" s="44">
        <v>72.64</v>
      </c>
      <c r="G61" s="45"/>
    </row>
    <row r="62" spans="1:8" ht="15" customHeight="1">
      <c r="A62" s="12"/>
      <c r="B62" s="119">
        <v>75615</v>
      </c>
      <c r="C62" s="93"/>
      <c r="D62" s="120" t="s">
        <v>50</v>
      </c>
      <c r="E62" s="121">
        <f>E65+E66+E67+E68+E69+E70+E71+E72</f>
        <v>1977154</v>
      </c>
      <c r="F62" s="121">
        <f>F65+F66+F67+F68+F69+F70+F71+F72</f>
        <v>937309.08</v>
      </c>
      <c r="G62" s="122">
        <f>(F62/E62)*100%</f>
        <v>0.4740698397798047</v>
      </c>
      <c r="H62" s="3"/>
    </row>
    <row r="63" spans="1:8" ht="15" customHeight="1">
      <c r="A63" s="12"/>
      <c r="B63" s="123"/>
      <c r="C63" s="124"/>
      <c r="D63" s="71" t="s">
        <v>51</v>
      </c>
      <c r="E63" s="125"/>
      <c r="F63" s="125"/>
      <c r="G63" s="126"/>
      <c r="H63" s="3"/>
    </row>
    <row r="64" spans="1:8" ht="15" customHeight="1">
      <c r="A64" s="12"/>
      <c r="B64" s="127"/>
      <c r="C64" s="98"/>
      <c r="D64" s="117" t="s">
        <v>52</v>
      </c>
      <c r="E64" s="128"/>
      <c r="F64" s="128"/>
      <c r="G64" s="128"/>
      <c r="H64" s="3"/>
    </row>
    <row r="65" spans="1:7" ht="15" customHeight="1">
      <c r="A65" s="12"/>
      <c r="B65" s="12"/>
      <c r="C65" s="129">
        <v>310</v>
      </c>
      <c r="D65" s="64" t="s">
        <v>53</v>
      </c>
      <c r="E65" s="27">
        <v>1710000</v>
      </c>
      <c r="F65" s="27">
        <v>825437.08</v>
      </c>
      <c r="G65" s="28"/>
    </row>
    <row r="66" spans="1:7" ht="15" customHeight="1">
      <c r="A66" s="12"/>
      <c r="B66" s="12"/>
      <c r="C66" s="42">
        <v>320</v>
      </c>
      <c r="D66" s="43" t="s">
        <v>54</v>
      </c>
      <c r="E66" s="44">
        <v>32800</v>
      </c>
      <c r="F66" s="44">
        <v>1766</v>
      </c>
      <c r="G66" s="45"/>
    </row>
    <row r="67" spans="1:7" ht="15" customHeight="1">
      <c r="A67" s="12"/>
      <c r="B67" s="12"/>
      <c r="C67" s="42">
        <v>330</v>
      </c>
      <c r="D67" s="43" t="s">
        <v>55</v>
      </c>
      <c r="E67" s="44">
        <v>4476</v>
      </c>
      <c r="F67" s="44">
        <v>2336</v>
      </c>
      <c r="G67" s="45"/>
    </row>
    <row r="68" spans="1:7" ht="15" customHeight="1">
      <c r="A68" s="12"/>
      <c r="B68" s="12"/>
      <c r="C68" s="42">
        <v>340</v>
      </c>
      <c r="D68" s="43" t="s">
        <v>56</v>
      </c>
      <c r="E68" s="44">
        <v>136800</v>
      </c>
      <c r="F68" s="44">
        <v>74238</v>
      </c>
      <c r="G68" s="45"/>
    </row>
    <row r="69" spans="1:7" ht="15" customHeight="1">
      <c r="A69" s="12"/>
      <c r="B69" s="12"/>
      <c r="C69" s="42">
        <v>500</v>
      </c>
      <c r="D69" s="43" t="s">
        <v>57</v>
      </c>
      <c r="E69" s="44">
        <v>26000</v>
      </c>
      <c r="F69" s="44">
        <v>0</v>
      </c>
      <c r="G69" s="45"/>
    </row>
    <row r="70" spans="1:7" ht="15" customHeight="1">
      <c r="A70" s="12"/>
      <c r="B70" s="12"/>
      <c r="C70" s="42">
        <v>690</v>
      </c>
      <c r="D70" s="43" t="s">
        <v>31</v>
      </c>
      <c r="E70" s="44">
        <v>17</v>
      </c>
      <c r="F70" s="44">
        <v>0</v>
      </c>
      <c r="G70" s="45"/>
    </row>
    <row r="71" spans="1:7" ht="15" customHeight="1">
      <c r="A71" s="12"/>
      <c r="B71" s="12"/>
      <c r="C71" s="42">
        <v>910</v>
      </c>
      <c r="D71" s="43" t="s">
        <v>49</v>
      </c>
      <c r="E71" s="44">
        <v>12000</v>
      </c>
      <c r="F71" s="44">
        <v>6002</v>
      </c>
      <c r="G71" s="45"/>
    </row>
    <row r="72" spans="1:8" ht="15" customHeight="1">
      <c r="A72" s="12"/>
      <c r="B72" s="12"/>
      <c r="C72" s="130">
        <v>2680</v>
      </c>
      <c r="D72" s="19" t="s">
        <v>58</v>
      </c>
      <c r="E72" s="20">
        <v>55061</v>
      </c>
      <c r="F72" s="20">
        <v>27530</v>
      </c>
      <c r="G72" s="21"/>
      <c r="H72" s="3"/>
    </row>
    <row r="73" spans="1:8" ht="15" customHeight="1">
      <c r="A73" s="12"/>
      <c r="B73" s="12"/>
      <c r="C73" s="118"/>
      <c r="D73" s="64" t="s">
        <v>59</v>
      </c>
      <c r="E73" s="38"/>
      <c r="F73" s="38"/>
      <c r="G73" s="39"/>
      <c r="H73" s="3"/>
    </row>
    <row r="74" spans="1:8" ht="15" customHeight="1">
      <c r="A74" s="12"/>
      <c r="B74" s="119">
        <v>75616</v>
      </c>
      <c r="C74" s="93"/>
      <c r="D74" s="120" t="s">
        <v>50</v>
      </c>
      <c r="E74" s="95">
        <f>E78+E79+E80+E81+E82+E83+E84+E85+E86</f>
        <v>1841858</v>
      </c>
      <c r="F74" s="95">
        <f>F78+F79+F80+F81+F82+F83+F84+F85+F86</f>
        <v>1009571.5399999999</v>
      </c>
      <c r="G74" s="96">
        <f>(F74/E74)*100%</f>
        <v>0.5481266959776486</v>
      </c>
      <c r="H74" s="3"/>
    </row>
    <row r="75" spans="1:8" ht="15" customHeight="1">
      <c r="A75" s="12"/>
      <c r="B75" s="123"/>
      <c r="C75" s="124"/>
      <c r="D75" s="71" t="s">
        <v>60</v>
      </c>
      <c r="E75" s="125"/>
      <c r="F75" s="125"/>
      <c r="G75" s="126"/>
      <c r="H75" s="3"/>
    </row>
    <row r="76" spans="1:8" ht="15" customHeight="1">
      <c r="A76" s="12"/>
      <c r="B76" s="123"/>
      <c r="C76" s="124"/>
      <c r="D76" s="71" t="s">
        <v>61</v>
      </c>
      <c r="E76" s="125"/>
      <c r="F76" s="125"/>
      <c r="G76" s="126"/>
      <c r="H76" s="3"/>
    </row>
    <row r="77" spans="1:8" ht="15" customHeight="1">
      <c r="A77" s="12"/>
      <c r="B77" s="127"/>
      <c r="C77" s="70"/>
      <c r="D77" s="117" t="s">
        <v>62</v>
      </c>
      <c r="E77" s="100"/>
      <c r="F77" s="100"/>
      <c r="G77" s="102"/>
      <c r="H77" s="3"/>
    </row>
    <row r="78" spans="1:8" ht="15" customHeight="1">
      <c r="A78" s="12"/>
      <c r="B78" s="12"/>
      <c r="C78" s="129">
        <v>310</v>
      </c>
      <c r="D78" s="64" t="s">
        <v>53</v>
      </c>
      <c r="E78" s="27">
        <v>948423</v>
      </c>
      <c r="F78" s="27">
        <v>492668.49</v>
      </c>
      <c r="G78" s="45"/>
      <c r="H78" s="3"/>
    </row>
    <row r="79" spans="1:7" ht="15" customHeight="1">
      <c r="A79" s="12"/>
      <c r="B79" s="12"/>
      <c r="C79" s="42">
        <v>320</v>
      </c>
      <c r="D79" s="43" t="s">
        <v>54</v>
      </c>
      <c r="E79" s="44">
        <v>578730</v>
      </c>
      <c r="F79" s="44">
        <v>312349.22</v>
      </c>
      <c r="G79" s="45"/>
    </row>
    <row r="80" spans="1:7" ht="15" customHeight="1">
      <c r="A80" s="12"/>
      <c r="B80" s="12"/>
      <c r="C80" s="42">
        <v>330</v>
      </c>
      <c r="D80" s="43" t="s">
        <v>55</v>
      </c>
      <c r="E80" s="44">
        <v>405</v>
      </c>
      <c r="F80" s="44">
        <v>235</v>
      </c>
      <c r="G80" s="45"/>
    </row>
    <row r="81" spans="1:7" ht="15" customHeight="1">
      <c r="A81" s="12"/>
      <c r="B81" s="12"/>
      <c r="C81" s="42">
        <v>340</v>
      </c>
      <c r="D81" s="43" t="s">
        <v>56</v>
      </c>
      <c r="E81" s="44">
        <v>150300</v>
      </c>
      <c r="F81" s="44">
        <v>77546.4</v>
      </c>
      <c r="G81" s="45"/>
    </row>
    <row r="82" spans="1:7" ht="15" customHeight="1">
      <c r="A82" s="12"/>
      <c r="B82" s="12"/>
      <c r="C82" s="42">
        <v>360</v>
      </c>
      <c r="D82" s="43" t="s">
        <v>63</v>
      </c>
      <c r="E82" s="44">
        <v>18000</v>
      </c>
      <c r="F82" s="44">
        <v>4902</v>
      </c>
      <c r="G82" s="45"/>
    </row>
    <row r="83" spans="1:7" ht="15" customHeight="1">
      <c r="A83" s="12"/>
      <c r="B83" s="12"/>
      <c r="C83" s="42">
        <v>430</v>
      </c>
      <c r="D83" s="43" t="s">
        <v>64</v>
      </c>
      <c r="E83" s="44">
        <v>31000</v>
      </c>
      <c r="F83" s="44">
        <v>15259.5</v>
      </c>
      <c r="G83" s="45"/>
    </row>
    <row r="84" spans="1:7" ht="15" customHeight="1">
      <c r="A84" s="12"/>
      <c r="B84" s="12"/>
      <c r="C84" s="42">
        <v>500</v>
      </c>
      <c r="D84" s="43" t="s">
        <v>57</v>
      </c>
      <c r="E84" s="44">
        <v>100000</v>
      </c>
      <c r="F84" s="44">
        <v>98431</v>
      </c>
      <c r="G84" s="45"/>
    </row>
    <row r="85" spans="1:7" ht="15" customHeight="1">
      <c r="A85" s="12"/>
      <c r="B85" s="12"/>
      <c r="C85" s="42">
        <v>690</v>
      </c>
      <c r="D85" s="43" t="s">
        <v>31</v>
      </c>
      <c r="E85" s="44">
        <v>3000</v>
      </c>
      <c r="F85" s="44">
        <v>2374.46</v>
      </c>
      <c r="G85" s="45"/>
    </row>
    <row r="86" spans="1:7" ht="15" customHeight="1">
      <c r="A86" s="12"/>
      <c r="B86" s="12"/>
      <c r="C86" s="42">
        <v>910</v>
      </c>
      <c r="D86" s="43" t="s">
        <v>49</v>
      </c>
      <c r="E86" s="44">
        <v>12000</v>
      </c>
      <c r="F86" s="44">
        <v>5805.47</v>
      </c>
      <c r="G86" s="45"/>
    </row>
    <row r="87" spans="1:8" ht="15" customHeight="1">
      <c r="A87" s="12"/>
      <c r="B87" s="119">
        <v>75618</v>
      </c>
      <c r="C87" s="93"/>
      <c r="D87" s="120" t="s">
        <v>65</v>
      </c>
      <c r="E87" s="95">
        <f>E89+E90+E91+E92</f>
        <v>170000</v>
      </c>
      <c r="F87" s="95">
        <f>F89+F90+F91+F92</f>
        <v>111486.06</v>
      </c>
      <c r="G87" s="96">
        <f>(F87/E87)*100%</f>
        <v>0.6558003529411764</v>
      </c>
      <c r="H87" s="3"/>
    </row>
    <row r="88" spans="1:8" ht="15" customHeight="1">
      <c r="A88" s="12"/>
      <c r="B88" s="127"/>
      <c r="C88" s="98"/>
      <c r="D88" s="117" t="s">
        <v>66</v>
      </c>
      <c r="E88" s="100"/>
      <c r="F88" s="100"/>
      <c r="G88" s="102"/>
      <c r="H88" s="3"/>
    </row>
    <row r="89" spans="1:7" ht="15" customHeight="1">
      <c r="A89" s="12"/>
      <c r="B89" s="12"/>
      <c r="C89" s="129">
        <v>410</v>
      </c>
      <c r="D89" s="64" t="s">
        <v>67</v>
      </c>
      <c r="E89" s="27">
        <v>31000</v>
      </c>
      <c r="F89" s="27">
        <v>14531.5</v>
      </c>
      <c r="G89" s="28"/>
    </row>
    <row r="90" spans="1:7" ht="15" customHeight="1">
      <c r="A90" s="12"/>
      <c r="B90" s="12"/>
      <c r="C90" s="42">
        <v>460</v>
      </c>
      <c r="D90" s="43" t="s">
        <v>68</v>
      </c>
      <c r="E90" s="44">
        <v>1000</v>
      </c>
      <c r="F90" s="44">
        <v>0</v>
      </c>
      <c r="G90" s="45"/>
    </row>
    <row r="91" spans="1:7" ht="15" customHeight="1">
      <c r="A91" s="12"/>
      <c r="B91" s="12"/>
      <c r="C91" s="42">
        <v>480</v>
      </c>
      <c r="D91" s="43" t="s">
        <v>69</v>
      </c>
      <c r="E91" s="44">
        <v>135000</v>
      </c>
      <c r="F91" s="44">
        <v>95635.27</v>
      </c>
      <c r="G91" s="45"/>
    </row>
    <row r="92" spans="1:7" ht="15" customHeight="1">
      <c r="A92" s="12"/>
      <c r="B92" s="12"/>
      <c r="C92" s="60">
        <v>490</v>
      </c>
      <c r="D92" s="19" t="s">
        <v>70</v>
      </c>
      <c r="E92" s="20">
        <v>3000</v>
      </c>
      <c r="F92" s="20">
        <v>1319.29</v>
      </c>
      <c r="G92" s="21"/>
    </row>
    <row r="93" spans="1:7" ht="15" customHeight="1">
      <c r="A93" s="12"/>
      <c r="B93" s="12"/>
      <c r="C93" s="62"/>
      <c r="D93" s="23" t="s">
        <v>71</v>
      </c>
      <c r="E93" s="24"/>
      <c r="F93" s="24"/>
      <c r="G93" s="25"/>
    </row>
    <row r="94" spans="1:7" ht="15" customHeight="1">
      <c r="A94" s="12"/>
      <c r="B94" s="12"/>
      <c r="C94" s="131"/>
      <c r="D94" s="64" t="s">
        <v>72</v>
      </c>
      <c r="E94" s="27"/>
      <c r="F94" s="27"/>
      <c r="G94" s="28"/>
    </row>
    <row r="95" spans="1:8" ht="15" customHeight="1">
      <c r="A95" s="12"/>
      <c r="B95" s="119">
        <v>75621</v>
      </c>
      <c r="C95" s="93"/>
      <c r="D95" s="120" t="s">
        <v>73</v>
      </c>
      <c r="E95" s="121">
        <f>E97+E98</f>
        <v>3233558</v>
      </c>
      <c r="F95" s="121">
        <f>F97+F98</f>
        <v>1454277.6400000001</v>
      </c>
      <c r="G95" s="122">
        <f>(F95/E95)*100%</f>
        <v>0.4497453393444621</v>
      </c>
      <c r="H95" s="3"/>
    </row>
    <row r="96" spans="1:8" ht="15" customHeight="1">
      <c r="A96" s="12"/>
      <c r="B96" s="127"/>
      <c r="C96" s="124"/>
      <c r="D96" s="71" t="s">
        <v>74</v>
      </c>
      <c r="E96" s="128"/>
      <c r="F96" s="128"/>
      <c r="G96" s="128"/>
      <c r="H96" s="3"/>
    </row>
    <row r="97" spans="1:7" ht="15" customHeight="1">
      <c r="A97" s="12"/>
      <c r="B97" s="12"/>
      <c r="C97" s="42">
        <v>10</v>
      </c>
      <c r="D97" s="43" t="s">
        <v>75</v>
      </c>
      <c r="E97" s="44">
        <v>3108558</v>
      </c>
      <c r="F97" s="44">
        <v>1254728</v>
      </c>
      <c r="G97" s="45"/>
    </row>
    <row r="98" spans="1:7" ht="15" customHeight="1">
      <c r="A98" s="12"/>
      <c r="B98" s="12"/>
      <c r="C98" s="42">
        <v>20</v>
      </c>
      <c r="D98" s="43" t="s">
        <v>76</v>
      </c>
      <c r="E98" s="44">
        <v>125000</v>
      </c>
      <c r="F98" s="44">
        <v>199549.64</v>
      </c>
      <c r="G98" s="45"/>
    </row>
    <row r="99" spans="1:7" ht="15" customHeight="1">
      <c r="A99" s="66">
        <v>758</v>
      </c>
      <c r="B99" s="7"/>
      <c r="C99" s="29"/>
      <c r="D99" s="9" t="s">
        <v>77</v>
      </c>
      <c r="E99" s="10">
        <f>E100+E103+E105</f>
        <v>11541304</v>
      </c>
      <c r="F99" s="10">
        <f>F100+F103+F105</f>
        <v>6828201.25</v>
      </c>
      <c r="G99" s="11">
        <f>(F99/E99)*100%</f>
        <v>0.591631695170667</v>
      </c>
    </row>
    <row r="100" spans="1:8" ht="15" customHeight="1">
      <c r="A100" s="12"/>
      <c r="B100" s="119">
        <v>75801</v>
      </c>
      <c r="C100" s="93"/>
      <c r="D100" s="120" t="s">
        <v>78</v>
      </c>
      <c r="E100" s="125">
        <f>E102</f>
        <v>9107143</v>
      </c>
      <c r="F100" s="125">
        <f>F102</f>
        <v>5604392</v>
      </c>
      <c r="G100" s="126">
        <f>(F100/E100)*100%</f>
        <v>0.6153842099547575</v>
      </c>
      <c r="H100" s="3"/>
    </row>
    <row r="101" spans="1:8" ht="15" customHeight="1">
      <c r="A101" s="12"/>
      <c r="B101" s="127"/>
      <c r="C101" s="124"/>
      <c r="D101" s="71" t="s">
        <v>79</v>
      </c>
      <c r="E101" s="128"/>
      <c r="F101" s="128"/>
      <c r="G101" s="128"/>
      <c r="H101" s="3"/>
    </row>
    <row r="102" spans="1:7" ht="15" customHeight="1">
      <c r="A102" s="12"/>
      <c r="B102" s="12"/>
      <c r="C102" s="132">
        <v>2920</v>
      </c>
      <c r="D102" s="43" t="s">
        <v>80</v>
      </c>
      <c r="E102" s="44">
        <v>9107143</v>
      </c>
      <c r="F102" s="44">
        <v>5604392</v>
      </c>
      <c r="G102" s="45"/>
    </row>
    <row r="103" spans="1:7" ht="15" customHeight="1">
      <c r="A103" s="12"/>
      <c r="B103" s="79">
        <v>75807</v>
      </c>
      <c r="C103" s="30"/>
      <c r="D103" s="15" t="s">
        <v>81</v>
      </c>
      <c r="E103" s="16">
        <f>E104</f>
        <v>2434161</v>
      </c>
      <c r="F103" s="16">
        <f>F104</f>
        <v>1217082</v>
      </c>
      <c r="G103" s="17">
        <f>(F103/E103)*100%</f>
        <v>0.500000616228754</v>
      </c>
    </row>
    <row r="104" spans="1:7" ht="15" customHeight="1">
      <c r="A104" s="12"/>
      <c r="B104" s="12"/>
      <c r="C104" s="132">
        <v>2920</v>
      </c>
      <c r="D104" s="43" t="s">
        <v>80</v>
      </c>
      <c r="E104" s="44">
        <v>2434161</v>
      </c>
      <c r="F104" s="44">
        <v>1217082</v>
      </c>
      <c r="G104" s="45"/>
    </row>
    <row r="105" spans="1:7" ht="15" customHeight="1">
      <c r="A105" s="12"/>
      <c r="B105" s="133">
        <v>75814</v>
      </c>
      <c r="C105" s="134"/>
      <c r="D105" s="15" t="s">
        <v>82</v>
      </c>
      <c r="E105" s="16">
        <f>E106</f>
        <v>0</v>
      </c>
      <c r="F105" s="16">
        <f>F106</f>
        <v>6727.25</v>
      </c>
      <c r="G105" s="17">
        <v>0</v>
      </c>
    </row>
    <row r="106" spans="1:7" ht="15" customHeight="1">
      <c r="A106" s="12"/>
      <c r="B106" s="135"/>
      <c r="C106" s="136" t="s">
        <v>83</v>
      </c>
      <c r="D106" s="137" t="s">
        <v>33</v>
      </c>
      <c r="E106" s="138">
        <v>0</v>
      </c>
      <c r="F106" s="138">
        <v>6727.25</v>
      </c>
      <c r="G106" s="139"/>
    </row>
    <row r="107" spans="1:7" ht="15" customHeight="1">
      <c r="A107" s="66">
        <v>801</v>
      </c>
      <c r="B107" s="7"/>
      <c r="C107" s="29"/>
      <c r="D107" s="9" t="s">
        <v>84</v>
      </c>
      <c r="E107" s="10">
        <v>206921</v>
      </c>
      <c r="F107" s="10">
        <v>134012.18</v>
      </c>
      <c r="G107" s="11">
        <f>(F107/E107)*100%</f>
        <v>0.6476490061424408</v>
      </c>
    </row>
    <row r="108" spans="1:7" ht="15" customHeight="1">
      <c r="A108" s="12"/>
      <c r="B108" s="79">
        <v>80101</v>
      </c>
      <c r="C108" s="30"/>
      <c r="D108" s="15" t="s">
        <v>85</v>
      </c>
      <c r="E108" s="16">
        <f>E109+E113+E114</f>
        <v>5981</v>
      </c>
      <c r="F108" s="16">
        <v>8397.13</v>
      </c>
      <c r="G108" s="17">
        <v>1.4040000000000001</v>
      </c>
    </row>
    <row r="109" spans="1:7" ht="15" customHeight="1">
      <c r="A109" s="12"/>
      <c r="B109" s="140"/>
      <c r="C109" s="141" t="s">
        <v>86</v>
      </c>
      <c r="D109" s="142" t="s">
        <v>16</v>
      </c>
      <c r="E109" s="143">
        <v>0</v>
      </c>
      <c r="F109" s="143">
        <v>488</v>
      </c>
      <c r="G109" s="144"/>
    </row>
    <row r="110" spans="1:7" ht="15" customHeight="1">
      <c r="A110" s="12"/>
      <c r="B110" s="140"/>
      <c r="C110" s="145"/>
      <c r="D110" s="35" t="s">
        <v>17</v>
      </c>
      <c r="E110" s="146"/>
      <c r="F110" s="146"/>
      <c r="G110" s="147"/>
    </row>
    <row r="111" spans="1:7" ht="15" customHeight="1">
      <c r="A111" s="12"/>
      <c r="B111" s="140"/>
      <c r="C111" s="145"/>
      <c r="D111" s="35" t="s">
        <v>87</v>
      </c>
      <c r="E111" s="146"/>
      <c r="F111" s="146"/>
      <c r="G111" s="147"/>
    </row>
    <row r="112" spans="1:7" ht="15" customHeight="1">
      <c r="A112" s="12"/>
      <c r="B112" s="140"/>
      <c r="C112" s="148"/>
      <c r="D112" s="37" t="s">
        <v>19</v>
      </c>
      <c r="E112" s="149"/>
      <c r="F112" s="149"/>
      <c r="G112" s="150"/>
    </row>
    <row r="113" spans="1:7" ht="15" customHeight="1">
      <c r="A113" s="12"/>
      <c r="B113" s="140"/>
      <c r="C113" s="151" t="s">
        <v>88</v>
      </c>
      <c r="D113" s="152" t="s">
        <v>89</v>
      </c>
      <c r="E113" s="153">
        <v>0</v>
      </c>
      <c r="F113" s="153">
        <v>1928.13</v>
      </c>
      <c r="G113" s="154"/>
    </row>
    <row r="114" spans="1:7" ht="15" customHeight="1">
      <c r="A114" s="12"/>
      <c r="B114" s="140"/>
      <c r="C114" s="155">
        <v>2030</v>
      </c>
      <c r="D114" s="35" t="s">
        <v>90</v>
      </c>
      <c r="E114" s="146">
        <v>5981</v>
      </c>
      <c r="F114" s="146">
        <v>5981</v>
      </c>
      <c r="G114" s="147"/>
    </row>
    <row r="115" spans="1:7" ht="15" customHeight="1">
      <c r="A115" s="12"/>
      <c r="B115" s="140"/>
      <c r="C115" s="145"/>
      <c r="D115" s="35" t="s">
        <v>91</v>
      </c>
      <c r="E115" s="146"/>
      <c r="F115" s="146"/>
      <c r="G115" s="147"/>
    </row>
    <row r="116" spans="1:7" ht="15" customHeight="1">
      <c r="A116" s="12"/>
      <c r="B116" s="140"/>
      <c r="C116" s="148"/>
      <c r="D116" s="37" t="s">
        <v>92</v>
      </c>
      <c r="E116" s="149"/>
      <c r="F116" s="149"/>
      <c r="G116" s="150"/>
    </row>
    <row r="117" spans="1:7" ht="15" customHeight="1">
      <c r="A117" s="12"/>
      <c r="B117" s="79">
        <v>80104</v>
      </c>
      <c r="C117" s="30"/>
      <c r="D117" s="15" t="s">
        <v>93</v>
      </c>
      <c r="E117" s="16">
        <f>E118</f>
        <v>130808</v>
      </c>
      <c r="F117" s="16">
        <f>F118</f>
        <v>66803.3</v>
      </c>
      <c r="G117" s="17">
        <f>(F117/E117)*100%</f>
        <v>0.5106973579597578</v>
      </c>
    </row>
    <row r="118" spans="1:7" ht="15" customHeight="1">
      <c r="A118" s="12"/>
      <c r="B118" s="41"/>
      <c r="C118" s="42">
        <v>830</v>
      </c>
      <c r="D118" s="43" t="s">
        <v>94</v>
      </c>
      <c r="E118" s="44">
        <v>130808</v>
      </c>
      <c r="F118" s="44">
        <v>66803.3</v>
      </c>
      <c r="G118" s="45"/>
    </row>
    <row r="119" spans="1:7" ht="15" customHeight="1">
      <c r="A119" s="12"/>
      <c r="B119" s="98">
        <v>80110</v>
      </c>
      <c r="C119" s="156"/>
      <c r="D119" s="157" t="s">
        <v>95</v>
      </c>
      <c r="E119" s="158">
        <f>E120+E124</f>
        <v>0</v>
      </c>
      <c r="F119" s="158">
        <f>F120+F124</f>
        <v>3314</v>
      </c>
      <c r="G119" s="159">
        <v>0</v>
      </c>
    </row>
    <row r="120" spans="1:7" ht="15" customHeight="1">
      <c r="A120" s="12"/>
      <c r="B120" s="22"/>
      <c r="C120" s="60">
        <v>750</v>
      </c>
      <c r="D120" s="19" t="s">
        <v>96</v>
      </c>
      <c r="E120" s="20">
        <v>0</v>
      </c>
      <c r="F120" s="20">
        <v>3288</v>
      </c>
      <c r="G120" s="21"/>
    </row>
    <row r="121" spans="1:7" ht="15" customHeight="1">
      <c r="A121" s="12"/>
      <c r="B121" s="22"/>
      <c r="C121" s="62"/>
      <c r="D121" s="23" t="s">
        <v>17</v>
      </c>
      <c r="E121" s="24"/>
      <c r="F121" s="24"/>
      <c r="G121" s="25"/>
    </row>
    <row r="122" spans="1:7" ht="15" customHeight="1">
      <c r="A122" s="12"/>
      <c r="B122" s="22"/>
      <c r="C122" s="62"/>
      <c r="D122" s="23" t="s">
        <v>18</v>
      </c>
      <c r="E122" s="24"/>
      <c r="F122" s="24"/>
      <c r="G122" s="25"/>
    </row>
    <row r="123" spans="1:7" ht="15" customHeight="1">
      <c r="A123" s="12"/>
      <c r="B123" s="26"/>
      <c r="C123" s="131"/>
      <c r="D123" s="64" t="s">
        <v>19</v>
      </c>
      <c r="E123" s="27"/>
      <c r="F123" s="27"/>
      <c r="G123" s="28"/>
    </row>
    <row r="124" spans="1:7" ht="15" customHeight="1">
      <c r="A124" s="12"/>
      <c r="B124" s="160"/>
      <c r="C124" s="131">
        <v>970</v>
      </c>
      <c r="D124" s="152" t="s">
        <v>89</v>
      </c>
      <c r="E124" s="27">
        <v>0</v>
      </c>
      <c r="F124" s="27">
        <v>26</v>
      </c>
      <c r="G124" s="28"/>
    </row>
    <row r="125" spans="1:7" ht="15" customHeight="1">
      <c r="A125" s="12"/>
      <c r="B125" s="161">
        <v>80114</v>
      </c>
      <c r="C125" s="162"/>
      <c r="D125" s="163" t="s">
        <v>97</v>
      </c>
      <c r="E125" s="164">
        <f>E126</f>
        <v>0</v>
      </c>
      <c r="F125" s="164">
        <v>72.75</v>
      </c>
      <c r="G125" s="165">
        <v>0</v>
      </c>
    </row>
    <row r="126" spans="1:7" ht="15" customHeight="1">
      <c r="A126" s="12"/>
      <c r="B126" s="118"/>
      <c r="C126" s="131">
        <v>920</v>
      </c>
      <c r="D126" s="137" t="s">
        <v>33</v>
      </c>
      <c r="E126" s="27">
        <v>0</v>
      </c>
      <c r="F126" s="27">
        <v>72.75</v>
      </c>
      <c r="G126" s="28"/>
    </row>
    <row r="127" spans="1:7" ht="15" customHeight="1">
      <c r="A127" s="12"/>
      <c r="B127" s="98">
        <v>80148</v>
      </c>
      <c r="C127" s="58"/>
      <c r="D127" s="15" t="s">
        <v>98</v>
      </c>
      <c r="E127" s="16">
        <f>E128</f>
        <v>70132</v>
      </c>
      <c r="F127" s="16">
        <f>F128</f>
        <v>55425</v>
      </c>
      <c r="G127" s="17">
        <f>(F127/E127)*100%</f>
        <v>0.7902954428791422</v>
      </c>
    </row>
    <row r="128" spans="1:7" ht="15" customHeight="1">
      <c r="A128" s="12"/>
      <c r="B128" s="12"/>
      <c r="C128" s="42">
        <v>830</v>
      </c>
      <c r="D128" s="43" t="s">
        <v>94</v>
      </c>
      <c r="E128" s="44">
        <v>70132</v>
      </c>
      <c r="F128" s="44">
        <v>55425</v>
      </c>
      <c r="G128" s="45"/>
    </row>
    <row r="129" spans="1:7" ht="15" customHeight="1">
      <c r="A129" s="66">
        <v>852</v>
      </c>
      <c r="B129" s="7"/>
      <c r="C129" s="29"/>
      <c r="D129" s="9" t="s">
        <v>99</v>
      </c>
      <c r="E129" s="10">
        <v>3345279</v>
      </c>
      <c r="F129" s="10">
        <v>1633021.1</v>
      </c>
      <c r="G129" s="11">
        <f>(F129/E129)*100%</f>
        <v>0.4881569220384907</v>
      </c>
    </row>
    <row r="130" spans="1:7" ht="15" customHeight="1">
      <c r="A130" s="166"/>
      <c r="B130" s="167">
        <v>85202</v>
      </c>
      <c r="C130" s="168"/>
      <c r="D130" s="163" t="s">
        <v>100</v>
      </c>
      <c r="E130" s="169">
        <v>0</v>
      </c>
      <c r="F130" s="169">
        <v>2250.85</v>
      </c>
      <c r="G130" s="170">
        <v>0</v>
      </c>
    </row>
    <row r="131" spans="1:9" s="174" customFormat="1" ht="15" customHeight="1">
      <c r="A131" s="166"/>
      <c r="B131" s="47"/>
      <c r="C131" s="171">
        <v>920</v>
      </c>
      <c r="D131" s="137" t="s">
        <v>33</v>
      </c>
      <c r="E131" s="138">
        <v>0</v>
      </c>
      <c r="F131" s="138">
        <v>0.85</v>
      </c>
      <c r="G131" s="172"/>
      <c r="H131" s="173"/>
      <c r="I131" s="173"/>
    </row>
    <row r="132" spans="1:9" s="174" customFormat="1" ht="15" customHeight="1">
      <c r="A132" s="166"/>
      <c r="B132" s="47"/>
      <c r="C132" s="171">
        <v>970</v>
      </c>
      <c r="D132" s="137" t="s">
        <v>101</v>
      </c>
      <c r="E132" s="138">
        <v>0</v>
      </c>
      <c r="F132" s="138">
        <v>2250</v>
      </c>
      <c r="G132" s="172"/>
      <c r="H132" s="173"/>
      <c r="I132" s="173"/>
    </row>
    <row r="133" spans="1:8" ht="15" customHeight="1">
      <c r="A133" s="166"/>
      <c r="B133" s="119">
        <v>85212</v>
      </c>
      <c r="C133" s="93"/>
      <c r="D133" s="120" t="s">
        <v>102</v>
      </c>
      <c r="E133" s="95">
        <f>E136+E140</f>
        <v>3107200</v>
      </c>
      <c r="F133" s="95">
        <f>F136+F140</f>
        <v>1456998.88</v>
      </c>
      <c r="G133" s="96">
        <f>(F133/E133)*100%</f>
        <v>0.4689105561277034</v>
      </c>
      <c r="H133" s="3"/>
    </row>
    <row r="134" spans="1:8" ht="15" customHeight="1">
      <c r="A134" s="166"/>
      <c r="B134" s="175"/>
      <c r="C134" s="124"/>
      <c r="D134" s="71" t="s">
        <v>103</v>
      </c>
      <c r="E134" s="176"/>
      <c r="F134" s="176"/>
      <c r="G134" s="177"/>
      <c r="H134" s="3"/>
    </row>
    <row r="135" spans="1:8" ht="15" customHeight="1">
      <c r="A135" s="166"/>
      <c r="B135" s="127"/>
      <c r="C135" s="98"/>
      <c r="D135" s="117" t="s">
        <v>104</v>
      </c>
      <c r="E135" s="100"/>
      <c r="F135" s="100"/>
      <c r="G135" s="102"/>
      <c r="H135" s="3"/>
    </row>
    <row r="136" spans="1:7" ht="15" customHeight="1">
      <c r="A136" s="166"/>
      <c r="B136" s="12"/>
      <c r="C136" s="178">
        <v>2010</v>
      </c>
      <c r="D136" s="23" t="s">
        <v>10</v>
      </c>
      <c r="E136" s="24">
        <v>3107200</v>
      </c>
      <c r="F136" s="24">
        <v>1455000</v>
      </c>
      <c r="G136" s="25"/>
    </row>
    <row r="137" spans="1:7" ht="15" customHeight="1">
      <c r="A137" s="166"/>
      <c r="B137" s="12"/>
      <c r="C137" s="26"/>
      <c r="D137" s="23" t="s">
        <v>11</v>
      </c>
      <c r="E137" s="32"/>
      <c r="F137" s="32"/>
      <c r="G137" s="33"/>
    </row>
    <row r="138" spans="1:7" ht="15" customHeight="1">
      <c r="A138" s="166"/>
      <c r="B138" s="12"/>
      <c r="C138" s="26"/>
      <c r="D138" s="23" t="s">
        <v>12</v>
      </c>
      <c r="E138" s="32"/>
      <c r="F138" s="32"/>
      <c r="G138" s="33"/>
    </row>
    <row r="139" spans="1:7" ht="15" customHeight="1">
      <c r="A139" s="166"/>
      <c r="B139" s="12"/>
      <c r="C139" s="118"/>
      <c r="D139" s="37" t="s">
        <v>13</v>
      </c>
      <c r="E139" s="38"/>
      <c r="F139" s="38"/>
      <c r="G139" s="39"/>
    </row>
    <row r="140" spans="1:7" ht="15" customHeight="1">
      <c r="A140" s="166"/>
      <c r="B140" s="12"/>
      <c r="C140" s="22">
        <v>2360</v>
      </c>
      <c r="D140" s="35" t="s">
        <v>36</v>
      </c>
      <c r="E140" s="32">
        <v>0</v>
      </c>
      <c r="F140" s="32">
        <v>1998.88</v>
      </c>
      <c r="G140" s="33"/>
    </row>
    <row r="141" spans="1:7" ht="15" customHeight="1">
      <c r="A141" s="166"/>
      <c r="B141" s="12"/>
      <c r="C141" s="22"/>
      <c r="D141" s="35" t="s">
        <v>37</v>
      </c>
      <c r="E141" s="32"/>
      <c r="F141" s="32"/>
      <c r="G141" s="33"/>
    </row>
    <row r="142" spans="1:7" ht="15" customHeight="1">
      <c r="A142" s="166"/>
      <c r="B142" s="12"/>
      <c r="C142" s="22"/>
      <c r="D142" s="35" t="s">
        <v>105</v>
      </c>
      <c r="E142" s="32"/>
      <c r="F142" s="32"/>
      <c r="G142" s="33"/>
    </row>
    <row r="143" spans="1:8" ht="15" customHeight="1">
      <c r="A143" s="166"/>
      <c r="B143" s="119">
        <v>85213</v>
      </c>
      <c r="C143" s="93"/>
      <c r="D143" s="179" t="s">
        <v>106</v>
      </c>
      <c r="E143" s="95">
        <f>E146+E149</f>
        <v>6457</v>
      </c>
      <c r="F143" s="95">
        <f>F146+F149</f>
        <v>3946</v>
      </c>
      <c r="G143" s="96">
        <f>(F143/E143)*100%</f>
        <v>0.6111197150379433</v>
      </c>
      <c r="H143" s="3"/>
    </row>
    <row r="144" spans="1:8" ht="15" customHeight="1">
      <c r="A144" s="166"/>
      <c r="B144" s="119"/>
      <c r="C144" s="93"/>
      <c r="D144" s="179"/>
      <c r="E144" s="95"/>
      <c r="F144" s="95"/>
      <c r="G144" s="96"/>
      <c r="H144" s="3"/>
    </row>
    <row r="145" spans="1:8" ht="24" customHeight="1">
      <c r="A145" s="166"/>
      <c r="B145" s="119"/>
      <c r="C145" s="93"/>
      <c r="D145" s="179"/>
      <c r="E145" s="95"/>
      <c r="F145" s="95"/>
      <c r="G145" s="96"/>
      <c r="H145" s="3"/>
    </row>
    <row r="146" spans="1:7" ht="15" customHeight="1">
      <c r="A146" s="166"/>
      <c r="B146" s="12"/>
      <c r="C146" s="130">
        <v>2010</v>
      </c>
      <c r="D146" s="78" t="s">
        <v>107</v>
      </c>
      <c r="E146" s="20">
        <v>4077</v>
      </c>
      <c r="F146" s="20">
        <v>2650</v>
      </c>
      <c r="G146" s="21"/>
    </row>
    <row r="147" spans="1:7" ht="15" customHeight="1">
      <c r="A147" s="166"/>
      <c r="B147" s="12"/>
      <c r="C147" s="130"/>
      <c r="D147" s="78"/>
      <c r="E147" s="20"/>
      <c r="F147" s="20"/>
      <c r="G147" s="21"/>
    </row>
    <row r="148" spans="1:7" ht="22.5" customHeight="1">
      <c r="A148" s="166"/>
      <c r="B148" s="12"/>
      <c r="C148" s="130"/>
      <c r="D148" s="78"/>
      <c r="E148" s="20"/>
      <c r="F148" s="20"/>
      <c r="G148" s="21"/>
    </row>
    <row r="149" spans="1:7" ht="15" customHeight="1">
      <c r="A149" s="166"/>
      <c r="B149" s="12"/>
      <c r="C149" s="180">
        <v>2030</v>
      </c>
      <c r="D149" s="142" t="s">
        <v>10</v>
      </c>
      <c r="E149" s="181">
        <v>2380</v>
      </c>
      <c r="F149" s="181">
        <v>1296</v>
      </c>
      <c r="G149" s="181"/>
    </row>
    <row r="150" spans="1:9" ht="15" customHeight="1">
      <c r="A150" s="166"/>
      <c r="B150" s="12"/>
      <c r="C150" s="180"/>
      <c r="D150" s="182" t="s">
        <v>91</v>
      </c>
      <c r="E150" s="183"/>
      <c r="F150" s="183"/>
      <c r="G150" s="183"/>
      <c r="H150"/>
      <c r="I150"/>
    </row>
    <row r="151" spans="1:7" ht="15" customHeight="1">
      <c r="A151" s="166"/>
      <c r="B151" s="12"/>
      <c r="C151" s="180"/>
      <c r="D151" s="35" t="s">
        <v>108</v>
      </c>
      <c r="E151" s="183"/>
      <c r="F151" s="183"/>
      <c r="G151" s="183"/>
    </row>
    <row r="152" spans="1:8" ht="15" customHeight="1">
      <c r="A152" s="166"/>
      <c r="B152" s="92">
        <v>85214</v>
      </c>
      <c r="C152" s="93"/>
      <c r="D152" s="120" t="s">
        <v>109</v>
      </c>
      <c r="E152" s="95">
        <v>89777</v>
      </c>
      <c r="F152" s="95">
        <v>79400</v>
      </c>
      <c r="G152" s="96">
        <f>(F152/E152)*100%</f>
        <v>0.8844136025930918</v>
      </c>
      <c r="H152" s="3"/>
    </row>
    <row r="153" spans="1:8" ht="15" customHeight="1">
      <c r="A153" s="166"/>
      <c r="B153" s="97"/>
      <c r="C153" s="98"/>
      <c r="D153" s="117" t="s">
        <v>110</v>
      </c>
      <c r="E153" s="100"/>
      <c r="F153" s="100"/>
      <c r="G153" s="102"/>
      <c r="H153" s="3"/>
    </row>
    <row r="154" spans="1:8" ht="15" customHeight="1">
      <c r="A154" s="166"/>
      <c r="B154" s="12"/>
      <c r="C154" s="130">
        <v>2030</v>
      </c>
      <c r="D154" s="19" t="s">
        <v>10</v>
      </c>
      <c r="E154" s="20">
        <v>89777</v>
      </c>
      <c r="F154" s="20">
        <v>79400</v>
      </c>
      <c r="G154" s="21"/>
      <c r="H154" s="3"/>
    </row>
    <row r="155" spans="1:8" ht="15" customHeight="1">
      <c r="A155" s="166"/>
      <c r="B155" s="12"/>
      <c r="C155" s="22"/>
      <c r="D155" s="23" t="s">
        <v>91</v>
      </c>
      <c r="E155" s="32"/>
      <c r="F155" s="32"/>
      <c r="G155" s="33"/>
      <c r="H155" s="3"/>
    </row>
    <row r="156" spans="1:8" ht="15" customHeight="1">
      <c r="A156" s="166"/>
      <c r="B156" s="12"/>
      <c r="C156" s="118"/>
      <c r="D156" s="64" t="s">
        <v>92</v>
      </c>
      <c r="E156" s="38"/>
      <c r="F156" s="38"/>
      <c r="G156" s="39"/>
      <c r="H156" s="3"/>
    </row>
    <row r="157" spans="1:8" ht="15" customHeight="1">
      <c r="A157" s="166"/>
      <c r="B157" s="167">
        <v>85216</v>
      </c>
      <c r="C157" s="161"/>
      <c r="D157" s="184" t="s">
        <v>111</v>
      </c>
      <c r="E157" s="185">
        <v>25774</v>
      </c>
      <c r="F157" s="185">
        <v>14600</v>
      </c>
      <c r="G157" s="186">
        <v>0.5665</v>
      </c>
      <c r="H157" s="3"/>
    </row>
    <row r="158" spans="1:8" ht="15" customHeight="1">
      <c r="A158" s="166"/>
      <c r="B158" s="12"/>
      <c r="C158" s="26">
        <v>2030</v>
      </c>
      <c r="D158" s="142" t="s">
        <v>10</v>
      </c>
      <c r="E158" s="38">
        <v>25774</v>
      </c>
      <c r="F158" s="38">
        <v>14600</v>
      </c>
      <c r="G158" s="39"/>
      <c r="H158" s="3"/>
    </row>
    <row r="159" spans="1:8" ht="15" customHeight="1">
      <c r="A159" s="166"/>
      <c r="B159" s="12"/>
      <c r="C159" s="26"/>
      <c r="D159" s="182" t="s">
        <v>91</v>
      </c>
      <c r="E159" s="38"/>
      <c r="F159" s="38"/>
      <c r="G159" s="39"/>
      <c r="H159" s="3"/>
    </row>
    <row r="160" spans="1:8" ht="15" customHeight="1">
      <c r="A160" s="166"/>
      <c r="B160" s="12"/>
      <c r="C160" s="118"/>
      <c r="D160" s="35" t="s">
        <v>92</v>
      </c>
      <c r="E160" s="38"/>
      <c r="F160" s="38"/>
      <c r="G160" s="39"/>
      <c r="H160" s="3"/>
    </row>
    <row r="161" spans="1:7" ht="15" customHeight="1">
      <c r="A161" s="166"/>
      <c r="B161" s="79">
        <v>85219</v>
      </c>
      <c r="C161" s="30"/>
      <c r="D161" s="15" t="s">
        <v>112</v>
      </c>
      <c r="E161" s="16">
        <v>50971</v>
      </c>
      <c r="F161" s="16">
        <v>23106.17</v>
      </c>
      <c r="G161" s="17">
        <f>(F161/E161)*100%</f>
        <v>0.45331992701732354</v>
      </c>
    </row>
    <row r="162" spans="1:7" ht="15" customHeight="1">
      <c r="A162" s="166"/>
      <c r="B162" s="187"/>
      <c r="C162" s="188">
        <v>690</v>
      </c>
      <c r="D162" s="43" t="s">
        <v>31</v>
      </c>
      <c r="E162" s="153">
        <v>0</v>
      </c>
      <c r="F162" s="153">
        <v>8.8</v>
      </c>
      <c r="G162" s="154"/>
    </row>
    <row r="163" spans="1:7" ht="15" customHeight="1">
      <c r="A163" s="166"/>
      <c r="B163" s="189"/>
      <c r="C163" s="188">
        <v>920</v>
      </c>
      <c r="D163" s="137" t="s">
        <v>33</v>
      </c>
      <c r="E163" s="153">
        <v>0</v>
      </c>
      <c r="F163" s="153">
        <v>285.37</v>
      </c>
      <c r="G163" s="154"/>
    </row>
    <row r="164" spans="1:8" ht="15" customHeight="1">
      <c r="A164" s="166"/>
      <c r="B164" s="190"/>
      <c r="C164" s="130">
        <v>2030</v>
      </c>
      <c r="D164" s="19" t="s">
        <v>10</v>
      </c>
      <c r="E164" s="20">
        <v>50971</v>
      </c>
      <c r="F164" s="20">
        <v>22812</v>
      </c>
      <c r="G164" s="21"/>
      <c r="H164" s="3"/>
    </row>
    <row r="165" spans="1:8" ht="15" customHeight="1">
      <c r="A165" s="166"/>
      <c r="B165" s="190"/>
      <c r="C165" s="22"/>
      <c r="D165" s="23" t="s">
        <v>91</v>
      </c>
      <c r="E165" s="32"/>
      <c r="F165" s="32"/>
      <c r="G165" s="33"/>
      <c r="H165" s="3"/>
    </row>
    <row r="166" spans="1:8" ht="15" customHeight="1">
      <c r="A166" s="166"/>
      <c r="B166" s="191"/>
      <c r="C166" s="118"/>
      <c r="D166" s="64" t="s">
        <v>92</v>
      </c>
      <c r="E166" s="38"/>
      <c r="F166" s="38"/>
      <c r="G166" s="39"/>
      <c r="H166" s="3"/>
    </row>
    <row r="167" spans="1:7" ht="15" customHeight="1">
      <c r="A167" s="166"/>
      <c r="B167" s="79">
        <v>85228</v>
      </c>
      <c r="C167" s="30"/>
      <c r="D167" s="15" t="s">
        <v>113</v>
      </c>
      <c r="E167" s="16">
        <f>E168+E169</f>
        <v>11200</v>
      </c>
      <c r="F167" s="16">
        <f>F168+F169</f>
        <v>5019.2</v>
      </c>
      <c r="G167" s="17">
        <f>(F167/E167)*100%</f>
        <v>0.4481428571428571</v>
      </c>
    </row>
    <row r="168" spans="1:7" ht="15" customHeight="1">
      <c r="A168" s="166"/>
      <c r="B168" s="12"/>
      <c r="C168" s="42">
        <v>830</v>
      </c>
      <c r="D168" s="43" t="s">
        <v>94</v>
      </c>
      <c r="E168" s="44">
        <v>4000</v>
      </c>
      <c r="F168" s="44">
        <v>844.2</v>
      </c>
      <c r="G168" s="45"/>
    </row>
    <row r="169" spans="1:7" ht="15" customHeight="1">
      <c r="A169" s="166"/>
      <c r="B169" s="12"/>
      <c r="C169" s="130">
        <v>2010</v>
      </c>
      <c r="D169" s="19" t="s">
        <v>10</v>
      </c>
      <c r="E169" s="20">
        <v>7200</v>
      </c>
      <c r="F169" s="20">
        <v>4175</v>
      </c>
      <c r="G169" s="21"/>
    </row>
    <row r="170" spans="1:7" ht="15" customHeight="1">
      <c r="A170" s="166"/>
      <c r="B170" s="12"/>
      <c r="C170" s="22"/>
      <c r="D170" s="23" t="s">
        <v>11</v>
      </c>
      <c r="E170" s="32"/>
      <c r="F170" s="32"/>
      <c r="G170" s="33"/>
    </row>
    <row r="171" spans="1:7" ht="15" customHeight="1">
      <c r="A171" s="166"/>
      <c r="B171" s="12"/>
      <c r="C171" s="22"/>
      <c r="D171" s="23" t="s">
        <v>12</v>
      </c>
      <c r="E171" s="32"/>
      <c r="F171" s="32"/>
      <c r="G171" s="33"/>
    </row>
    <row r="172" spans="1:7" ht="15" customHeight="1">
      <c r="A172" s="166"/>
      <c r="B172" s="12"/>
      <c r="C172" s="118"/>
      <c r="D172" s="37" t="s">
        <v>13</v>
      </c>
      <c r="E172" s="38"/>
      <c r="F172" s="38"/>
      <c r="G172" s="39"/>
    </row>
    <row r="173" spans="1:8" ht="15" customHeight="1">
      <c r="A173" s="166"/>
      <c r="B173" s="79">
        <v>85295</v>
      </c>
      <c r="C173" s="57"/>
      <c r="D173" s="15" t="s">
        <v>9</v>
      </c>
      <c r="E173" s="16">
        <f>E174</f>
        <v>53900</v>
      </c>
      <c r="F173" s="16">
        <f>F174</f>
        <v>47700</v>
      </c>
      <c r="G173" s="17">
        <f>(F173/E173)*100%</f>
        <v>0.8849721706864564</v>
      </c>
      <c r="H173" s="3"/>
    </row>
    <row r="174" spans="1:8" ht="15" customHeight="1">
      <c r="A174" s="166"/>
      <c r="B174" s="12"/>
      <c r="C174" s="130">
        <v>2030</v>
      </c>
      <c r="D174" s="19" t="s">
        <v>10</v>
      </c>
      <c r="E174" s="20">
        <v>53900</v>
      </c>
      <c r="F174" s="20">
        <v>47700</v>
      </c>
      <c r="G174" s="21"/>
      <c r="H174" s="3"/>
    </row>
    <row r="175" spans="1:8" ht="15" customHeight="1">
      <c r="A175" s="166"/>
      <c r="B175" s="12"/>
      <c r="C175" s="22"/>
      <c r="D175" s="23" t="s">
        <v>91</v>
      </c>
      <c r="E175" s="32"/>
      <c r="F175" s="32"/>
      <c r="G175" s="33"/>
      <c r="H175" s="3"/>
    </row>
    <row r="176" spans="1:8" ht="15" customHeight="1">
      <c r="A176" s="166"/>
      <c r="B176" s="12"/>
      <c r="C176" s="118"/>
      <c r="D176" s="64" t="s">
        <v>92</v>
      </c>
      <c r="E176" s="38"/>
      <c r="F176" s="38"/>
      <c r="G176" s="39"/>
      <c r="H176" s="3"/>
    </row>
    <row r="177" spans="1:9" s="199" customFormat="1" ht="15" customHeight="1">
      <c r="A177" s="192">
        <v>853</v>
      </c>
      <c r="B177" s="193"/>
      <c r="C177" s="192"/>
      <c r="D177" s="194" t="s">
        <v>114</v>
      </c>
      <c r="E177" s="195">
        <f>E178</f>
        <v>11002</v>
      </c>
      <c r="F177" s="195">
        <f>F178</f>
        <v>0</v>
      </c>
      <c r="G177" s="196">
        <v>0</v>
      </c>
      <c r="H177" s="197"/>
      <c r="I177" s="198"/>
    </row>
    <row r="178" spans="1:8" ht="15" customHeight="1">
      <c r="A178" s="12"/>
      <c r="B178" s="161">
        <v>85395</v>
      </c>
      <c r="C178" s="161"/>
      <c r="D178" s="184" t="s">
        <v>9</v>
      </c>
      <c r="E178" s="185">
        <f>E179+E181</f>
        <v>11002</v>
      </c>
      <c r="F178" s="185">
        <f>F179+F181</f>
        <v>0</v>
      </c>
      <c r="G178" s="186">
        <v>0</v>
      </c>
      <c r="H178" s="3"/>
    </row>
    <row r="179" spans="1:8" ht="35.25" customHeight="1">
      <c r="A179" s="12"/>
      <c r="B179" s="200"/>
      <c r="C179" s="180">
        <v>2007</v>
      </c>
      <c r="D179" s="78" t="s">
        <v>115</v>
      </c>
      <c r="E179" s="201">
        <v>10448</v>
      </c>
      <c r="F179" s="202">
        <v>0</v>
      </c>
      <c r="G179" s="203"/>
      <c r="H179" s="3"/>
    </row>
    <row r="180" spans="1:8" ht="15" customHeight="1">
      <c r="A180" s="12"/>
      <c r="B180" s="200"/>
      <c r="C180" s="180"/>
      <c r="D180" s="78"/>
      <c r="E180" s="201"/>
      <c r="F180" s="201"/>
      <c r="G180" s="203"/>
      <c r="H180" s="3"/>
    </row>
    <row r="181" spans="1:8" ht="36.75" customHeight="1">
      <c r="A181" s="12"/>
      <c r="B181" s="200"/>
      <c r="C181" s="180">
        <v>2009</v>
      </c>
      <c r="D181" s="78" t="s">
        <v>115</v>
      </c>
      <c r="E181" s="202">
        <v>554</v>
      </c>
      <c r="F181" s="202">
        <v>0</v>
      </c>
      <c r="G181" s="203"/>
      <c r="H181" s="3"/>
    </row>
    <row r="182" spans="1:8" ht="15" customHeight="1">
      <c r="A182" s="12"/>
      <c r="B182" s="200"/>
      <c r="C182" s="180"/>
      <c r="D182" s="78" t="s">
        <v>116</v>
      </c>
      <c r="E182" s="202"/>
      <c r="F182" s="202"/>
      <c r="G182" s="203"/>
      <c r="H182" s="3"/>
    </row>
    <row r="183" spans="1:7" ht="15" customHeight="1">
      <c r="A183" s="66">
        <v>854</v>
      </c>
      <c r="B183" s="7"/>
      <c r="C183" s="29"/>
      <c r="D183" s="9" t="s">
        <v>117</v>
      </c>
      <c r="E183" s="10">
        <f>E184</f>
        <v>40044</v>
      </c>
      <c r="F183" s="10">
        <f>F184</f>
        <v>40044</v>
      </c>
      <c r="G183" s="11">
        <f>(F183/E183)*100%</f>
        <v>1</v>
      </c>
    </row>
    <row r="184" spans="1:7" ht="15" customHeight="1">
      <c r="A184" s="12"/>
      <c r="B184" s="204">
        <v>85415</v>
      </c>
      <c r="C184" s="168"/>
      <c r="D184" s="163" t="s">
        <v>118</v>
      </c>
      <c r="E184" s="169">
        <v>40044</v>
      </c>
      <c r="F184" s="169">
        <v>40044</v>
      </c>
      <c r="G184" s="170">
        <f>(F184/E184)*100%</f>
        <v>1</v>
      </c>
    </row>
    <row r="185" spans="1:8" ht="15" customHeight="1">
      <c r="A185" s="12"/>
      <c r="B185" s="12"/>
      <c r="C185" s="130">
        <v>2030</v>
      </c>
      <c r="D185" s="19" t="s">
        <v>10</v>
      </c>
      <c r="E185" s="20">
        <v>40044</v>
      </c>
      <c r="F185" s="20">
        <v>40044</v>
      </c>
      <c r="G185" s="21"/>
      <c r="H185" s="3"/>
    </row>
    <row r="186" spans="1:8" ht="15" customHeight="1">
      <c r="A186" s="12"/>
      <c r="B186" s="12"/>
      <c r="C186" s="22"/>
      <c r="D186" s="23" t="s">
        <v>91</v>
      </c>
      <c r="E186" s="32"/>
      <c r="F186" s="32"/>
      <c r="G186" s="33"/>
      <c r="H186" s="3"/>
    </row>
    <row r="187" spans="1:8" ht="15" customHeight="1">
      <c r="A187" s="12"/>
      <c r="B187" s="12"/>
      <c r="C187" s="118"/>
      <c r="D187" s="64" t="s">
        <v>92</v>
      </c>
      <c r="E187" s="38"/>
      <c r="F187" s="38"/>
      <c r="G187" s="39"/>
      <c r="H187" s="3"/>
    </row>
    <row r="188" spans="1:8" ht="15" customHeight="1">
      <c r="A188" s="66">
        <v>900</v>
      </c>
      <c r="B188" s="7"/>
      <c r="C188" s="29"/>
      <c r="D188" s="9" t="s">
        <v>119</v>
      </c>
      <c r="E188" s="10">
        <v>842178</v>
      </c>
      <c r="F188" s="10">
        <v>570303.34</v>
      </c>
      <c r="G188" s="11">
        <f>(F188/E188)*100%</f>
        <v>0.6771767251103685</v>
      </c>
      <c r="H188" s="3"/>
    </row>
    <row r="189" spans="1:8" ht="15" customHeight="1">
      <c r="A189" s="166"/>
      <c r="B189" s="167">
        <v>90001</v>
      </c>
      <c r="C189" s="168"/>
      <c r="D189" s="163" t="s">
        <v>120</v>
      </c>
      <c r="E189" s="169">
        <v>679900</v>
      </c>
      <c r="F189" s="169">
        <v>418000</v>
      </c>
      <c r="G189" s="170">
        <v>0.6148</v>
      </c>
      <c r="H189" s="3"/>
    </row>
    <row r="190" spans="1:8" ht="15" customHeight="1">
      <c r="A190" s="166"/>
      <c r="B190"/>
      <c r="C190" s="171">
        <v>970</v>
      </c>
      <c r="D190" s="43" t="s">
        <v>101</v>
      </c>
      <c r="E190" s="138">
        <v>679900</v>
      </c>
      <c r="F190" s="138">
        <v>418000</v>
      </c>
      <c r="G190" s="172"/>
      <c r="H190" s="3"/>
    </row>
    <row r="191" spans="1:8" ht="15" customHeight="1">
      <c r="A191" s="166"/>
      <c r="B191" s="167">
        <v>90011</v>
      </c>
      <c r="C191" s="168"/>
      <c r="D191" s="163" t="s">
        <v>121</v>
      </c>
      <c r="E191" s="169">
        <v>101231</v>
      </c>
      <c r="F191" s="169">
        <v>101231.16</v>
      </c>
      <c r="G191" s="170">
        <v>1</v>
      </c>
      <c r="H191" s="3"/>
    </row>
    <row r="192" spans="1:8" ht="15" customHeight="1">
      <c r="A192" s="166"/>
      <c r="B192" s="47"/>
      <c r="C192" s="188">
        <v>970</v>
      </c>
      <c r="D192" s="43" t="s">
        <v>101</v>
      </c>
      <c r="E192" s="138">
        <v>101231</v>
      </c>
      <c r="F192" s="138">
        <v>101231.16</v>
      </c>
      <c r="G192" s="172"/>
      <c r="H192" s="3"/>
    </row>
    <row r="193" spans="1:8" ht="27.75" customHeight="1">
      <c r="A193" s="166"/>
      <c r="B193" s="205">
        <v>90019</v>
      </c>
      <c r="C193" s="168"/>
      <c r="D193" s="206" t="s">
        <v>122</v>
      </c>
      <c r="E193" s="169">
        <v>51000</v>
      </c>
      <c r="F193" s="169">
        <v>46335.05</v>
      </c>
      <c r="G193" s="170">
        <v>0.9085</v>
      </c>
      <c r="H193" s="3"/>
    </row>
    <row r="194" spans="1:8" ht="15" customHeight="1">
      <c r="A194" s="166"/>
      <c r="B194" s="47"/>
      <c r="C194" s="171">
        <v>690</v>
      </c>
      <c r="D194" s="137" t="s">
        <v>31</v>
      </c>
      <c r="E194" s="138">
        <v>51000</v>
      </c>
      <c r="F194" s="138">
        <v>46335.05</v>
      </c>
      <c r="G194" s="139"/>
      <c r="H194" s="3"/>
    </row>
    <row r="195" spans="1:8" ht="15" customHeight="1">
      <c r="A195" s="166"/>
      <c r="B195" s="93">
        <v>90020</v>
      </c>
      <c r="C195" s="207"/>
      <c r="D195" s="120" t="s">
        <v>123</v>
      </c>
      <c r="E195" s="121">
        <v>1500</v>
      </c>
      <c r="F195" s="121">
        <v>683.02</v>
      </c>
      <c r="G195" s="96">
        <f>(F195/E195)*100%</f>
        <v>0.4553466666666667</v>
      </c>
      <c r="H195" s="3"/>
    </row>
    <row r="196" spans="1:8" ht="15" customHeight="1">
      <c r="A196" s="166"/>
      <c r="B196" s="98"/>
      <c r="C196" s="208"/>
      <c r="D196" s="117" t="s">
        <v>124</v>
      </c>
      <c r="E196" s="100"/>
      <c r="F196" s="100"/>
      <c r="G196" s="102"/>
      <c r="H196" s="3"/>
    </row>
    <row r="197" spans="1:8" ht="15" customHeight="1">
      <c r="A197" s="166"/>
      <c r="B197" s="12"/>
      <c r="C197" s="209" t="s">
        <v>125</v>
      </c>
      <c r="D197" s="64" t="s">
        <v>126</v>
      </c>
      <c r="E197" s="38">
        <v>1500</v>
      </c>
      <c r="F197" s="38">
        <v>683.02</v>
      </c>
      <c r="G197" s="39"/>
      <c r="H197" s="3"/>
    </row>
    <row r="198" spans="1:7" ht="15" customHeight="1">
      <c r="A198" s="166"/>
      <c r="B198" s="79">
        <v>90095</v>
      </c>
      <c r="C198" s="30"/>
      <c r="D198" s="15" t="s">
        <v>9</v>
      </c>
      <c r="E198" s="16">
        <v>8547</v>
      </c>
      <c r="F198" s="16">
        <v>4054.11</v>
      </c>
      <c r="G198" s="17">
        <f>(F198/E198)*100%</f>
        <v>0.47433134433134433</v>
      </c>
    </row>
    <row r="199" spans="1:7" ht="15" customHeight="1">
      <c r="A199" s="166"/>
      <c r="B199" s="210"/>
      <c r="C199" s="211" t="s">
        <v>127</v>
      </c>
      <c r="D199" s="137" t="s">
        <v>31</v>
      </c>
      <c r="E199" s="138">
        <v>17</v>
      </c>
      <c r="F199" s="138">
        <v>17.6</v>
      </c>
      <c r="G199" s="139"/>
    </row>
    <row r="200" spans="1:7" ht="15" customHeight="1">
      <c r="A200" s="166"/>
      <c r="B200" s="12"/>
      <c r="C200" s="42">
        <v>830</v>
      </c>
      <c r="D200" s="43" t="s">
        <v>94</v>
      </c>
      <c r="E200" s="44">
        <v>8500</v>
      </c>
      <c r="F200" s="44">
        <v>4026.25</v>
      </c>
      <c r="G200" s="45"/>
    </row>
    <row r="201" spans="1:8" ht="15" customHeight="1">
      <c r="A201" s="166"/>
      <c r="B201" s="12"/>
      <c r="C201" s="212">
        <v>920</v>
      </c>
      <c r="D201" s="43" t="s">
        <v>33</v>
      </c>
      <c r="E201" s="44">
        <v>30</v>
      </c>
      <c r="F201" s="44">
        <v>10.26</v>
      </c>
      <c r="G201" s="45"/>
      <c r="H201" s="3"/>
    </row>
    <row r="202" spans="1:8" ht="15" customHeight="1">
      <c r="A202" s="66">
        <v>921</v>
      </c>
      <c r="B202" s="7"/>
      <c r="C202" s="29"/>
      <c r="D202" s="9" t="s">
        <v>128</v>
      </c>
      <c r="E202" s="10">
        <v>3810</v>
      </c>
      <c r="F202" s="10">
        <v>3810.12</v>
      </c>
      <c r="G202" s="11">
        <f>(F202/E202)*100%</f>
        <v>1.0000314960629921</v>
      </c>
      <c r="H202" s="3"/>
    </row>
    <row r="203" spans="1:8" ht="15.75" customHeight="1">
      <c r="A203" s="12"/>
      <c r="B203" s="213">
        <v>92113</v>
      </c>
      <c r="C203" s="214"/>
      <c r="D203" s="215" t="s">
        <v>129</v>
      </c>
      <c r="E203" s="216">
        <f>E204</f>
        <v>3810</v>
      </c>
      <c r="F203" s="216">
        <f>F204</f>
        <v>3810.12</v>
      </c>
      <c r="G203" s="217">
        <f>(F203/E203)*100%</f>
        <v>1.0000314960629921</v>
      </c>
      <c r="H203" s="3"/>
    </row>
    <row r="204" spans="1:8" ht="45.75" customHeight="1">
      <c r="A204" s="41"/>
      <c r="B204" s="218"/>
      <c r="C204" s="219" t="s">
        <v>130</v>
      </c>
      <c r="D204" s="220" t="s">
        <v>131</v>
      </c>
      <c r="E204" s="221">
        <v>3810</v>
      </c>
      <c r="F204" s="221">
        <v>3810.12</v>
      </c>
      <c r="G204" s="222"/>
      <c r="H204" s="3"/>
    </row>
    <row r="205" spans="1:7" ht="12.75">
      <c r="A205" s="3"/>
      <c r="B205" s="3"/>
      <c r="C205" s="3"/>
      <c r="D205" s="3"/>
      <c r="E205" s="223">
        <f>E3+E9+E16+E22+E33+E42+E55+E99+E107+E129+E177+E183+E188+E202</f>
        <v>23767592</v>
      </c>
      <c r="F205" s="223">
        <f>F3+F9+F16+F22+F33+F42+F55+F99+F107+F129+F177+F183+F188+F202</f>
        <v>13215911.879999999</v>
      </c>
      <c r="G205" s="224">
        <f>(F205/E205)*100%</f>
        <v>0.5560475743609197</v>
      </c>
    </row>
    <row r="207" spans="5:6" ht="12.75">
      <c r="E207" s="225"/>
      <c r="F207" s="225"/>
    </row>
  </sheetData>
  <mergeCells count="35">
    <mergeCell ref="A1:G1"/>
    <mergeCell ref="B46:B49"/>
    <mergeCell ref="A130:A176"/>
    <mergeCell ref="B131:B132"/>
    <mergeCell ref="B143:B145"/>
    <mergeCell ref="C143:C145"/>
    <mergeCell ref="D143:D145"/>
    <mergeCell ref="E143:E145"/>
    <mergeCell ref="F143:F145"/>
    <mergeCell ref="G143:G145"/>
    <mergeCell ref="B146:B151"/>
    <mergeCell ref="C146:C148"/>
    <mergeCell ref="D146:D148"/>
    <mergeCell ref="E146:E148"/>
    <mergeCell ref="F146:F148"/>
    <mergeCell ref="G146:G148"/>
    <mergeCell ref="C149:C151"/>
    <mergeCell ref="E158:E160"/>
    <mergeCell ref="F158:F160"/>
    <mergeCell ref="G158:G160"/>
    <mergeCell ref="B174:B176"/>
    <mergeCell ref="A178:A182"/>
    <mergeCell ref="B179:B182"/>
    <mergeCell ref="C179:C180"/>
    <mergeCell ref="D179:D180"/>
    <mergeCell ref="E179:E180"/>
    <mergeCell ref="F179:F180"/>
    <mergeCell ref="G179:G180"/>
    <mergeCell ref="C181:C182"/>
    <mergeCell ref="D181:D182"/>
    <mergeCell ref="E181:E182"/>
    <mergeCell ref="F181:F182"/>
    <mergeCell ref="G181:G182"/>
    <mergeCell ref="B185:B187"/>
    <mergeCell ref="A189:A201"/>
  </mergeCells>
  <printOptions/>
  <pageMargins left="0.39375" right="0.39375" top="1.18125" bottom="0.8451388888888889" header="0.5118055555555555" footer="0.5118055555555555"/>
  <pageSetup firstPageNumber="35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 lamperska</cp:lastModifiedBy>
  <cp:lastPrinted>2010-08-27T10:47:01Z</cp:lastPrinted>
  <dcterms:created xsi:type="dcterms:W3CDTF">2005-07-19T08:33:18Z</dcterms:created>
  <dcterms:modified xsi:type="dcterms:W3CDTF">2010-08-27T10:48:04Z</dcterms:modified>
  <cp:category/>
  <cp:version/>
  <cp:contentType/>
  <cp:contentStatus/>
  <cp:revision>41</cp:revision>
</cp:coreProperties>
</file>