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55" firstSheet="1" activeTab="6"/>
  </bookViews>
  <sheets>
    <sheet name="informacje ogólne" sheetId="1" r:id="rId1"/>
    <sheet name="budynki" sheetId="2" r:id="rId2"/>
    <sheet name="elektronika " sheetId="3" r:id="rId3"/>
    <sheet name="auta" sheetId="4" r:id="rId4"/>
    <sheet name="szkody" sheetId="5" r:id="rId5"/>
    <sheet name="środki trwałe" sheetId="6" r:id="rId6"/>
    <sheet name="lokalizacje" sheetId="7" r:id="rId7"/>
  </sheets>
  <definedNames>
    <definedName name="_xlnm.Print_Area" localSheetId="3">'auta'!$A$1:$X$33</definedName>
    <definedName name="_xlnm.Print_Area" localSheetId="1">'budynki'!$A$1:$G$148</definedName>
    <definedName name="_xlnm.Print_Area" localSheetId="2">'elektronika '!$A$1:$D$319</definedName>
  </definedNames>
  <calcPr fullCalcOnLoad="1"/>
</workbook>
</file>

<file path=xl/comments4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<sst xmlns="http://schemas.openxmlformats.org/spreadsheetml/2006/main" count="2190" uniqueCount="866">
  <si>
    <t>RAZEM</t>
  </si>
  <si>
    <t>Rok</t>
  </si>
  <si>
    <t>Liczba szkód</t>
  </si>
  <si>
    <t>Suma wypłaconych odszkodowań</t>
  </si>
  <si>
    <t>Krótki opis szkód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</si>
  <si>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</si>
  <si>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</si>
  <si>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PKD</t>
  </si>
  <si>
    <t>x</t>
  </si>
  <si>
    <t>L.p.</t>
  </si>
  <si>
    <t>Nazwa jednostki</t>
  </si>
  <si>
    <t>NIP</t>
  </si>
  <si>
    <t>REGON</t>
  </si>
  <si>
    <t>zabezpieczenia
(znane zabiezpieczenia p-poż i przeciw kradzieżowe)                                      (2)</t>
  </si>
  <si>
    <t>lokalizacja (adres)</t>
  </si>
  <si>
    <t>Rodzaj         (osobowy/ ciężarowy/ specjalny)</t>
  </si>
  <si>
    <t>Data I rejestracji</t>
  </si>
  <si>
    <t>Data ważności badań technicznych</t>
  </si>
  <si>
    <t>Ilość miejsc</t>
  </si>
  <si>
    <t>Ładowność</t>
  </si>
  <si>
    <t>W tym zbiory bibioteczne</t>
  </si>
  <si>
    <t>Jednostka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</si>
  <si>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</si>
  <si>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</si>
  <si>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</si>
  <si>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</si>
  <si>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</si>
  <si>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</si>
  <si>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</si>
  <si>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</si>
  <si>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</si>
  <si>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</si>
  <si>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</si>
  <si>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</si>
  <si>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</si>
  <si>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</si>
  <si>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</si>
  <si>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</si>
  <si>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</si>
  <si>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</si>
  <si>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</si>
  <si>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Tabela nr 6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</si>
  <si>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</si>
  <si>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</si>
  <si>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</si>
  <si>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</si>
  <si>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</si>
  <si>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</si>
  <si>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</si>
  <si>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</si>
  <si>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</si>
  <si>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</si>
  <si>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</si>
  <si>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</si>
  <si>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</si>
  <si>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</si>
  <si>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</si>
  <si>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</si>
  <si>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</si>
  <si>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</si>
  <si>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</si>
  <si>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</si>
  <si>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ubezpieczenia (wartość)</t>
  </si>
  <si>
    <t>rodzaj wartości (księgowa brutto - KB / odtworzeniowa - O)</t>
  </si>
  <si>
    <r>
      <t xml:space="preserve">opis stanu technicznego budynku wg poniższych elementów budynku </t>
    </r>
  </si>
  <si>
    <t>SUMA OGÓŁEM:</t>
  </si>
  <si>
    <t>INFORMACJA O MAJĄTKU TRWAŁYM</t>
  </si>
  <si>
    <t>Poj.</t>
  </si>
  <si>
    <t>Dopuszczalna masa całkowita</t>
  </si>
  <si>
    <t>Okres ubezpieczenia OC i NW</t>
  </si>
  <si>
    <t>Okres ubezpieczenia AC i KR</t>
  </si>
  <si>
    <r>
      <t xml:space="preserve">Suma ubezpieczenia (wartość pojazdu </t>
    </r>
    <r>
      <rPr>
        <b/>
        <sz val="10"/>
        <color indexed="10"/>
        <rFont val="Arial"/>
        <family val="2"/>
      </rPr>
      <t>z VAT)</t>
    </r>
  </si>
  <si>
    <r>
      <t>Zielona Karta</t>
    </r>
    <r>
      <rPr>
        <sz val="10"/>
        <rFont val="Arial"/>
        <family val="2"/>
      </rPr>
      <t xml:space="preserve"> (kraj)</t>
    </r>
  </si>
  <si>
    <t>OC</t>
  </si>
  <si>
    <t>NW</t>
  </si>
  <si>
    <t>AC/KR</t>
  </si>
  <si>
    <t>ASS</t>
  </si>
  <si>
    <r>
      <t>Ryzyka podlegające ubezpieczeniu w danym pojeździe</t>
    </r>
    <r>
      <rPr>
        <b/>
        <sz val="10"/>
        <color indexed="10"/>
        <rFont val="Arial"/>
        <family val="2"/>
      </rPr>
      <t xml:space="preserve"> (wybrane ryzyka zaznaczone X)</t>
    </r>
  </si>
  <si>
    <t>Adres</t>
  </si>
  <si>
    <t>Czy w konstrukcji budynków występuje płyta warstwowa? (Jeśli tak, to proszę wpisać rodzaj wypełnienia)</t>
  </si>
  <si>
    <t>Czy od 1997 r. wystąpiło w jednostce ryzyko powodzi? (Jeśli tak, to proszę wpisać kiedy oraz wysokość strat)</t>
  </si>
  <si>
    <t>Tabela nr 2 - Wykaz budynków i budowli w Gminie Miejska Górka</t>
  </si>
  <si>
    <t>Tabela nr 3 - Wykaz sprzętu elektronicznego w Gminie Miejska Górka</t>
  </si>
  <si>
    <t>Tabela nr 4 - Wykaz pojazdów w Gminie Miejska Górka</t>
  </si>
  <si>
    <t>Tabela nr 5 - Szkodowość w Gminie Miejska Górka</t>
  </si>
  <si>
    <t>WYKAZ LOKALIZACJI, W KTÓRYCH PROWADZONA JEST DZIAŁALNOŚĆ ORAZ LOKALIZACJI, GDZIE ZNAJDUJE SIĘ MIENIE NALEŻĄCE DO JEDNOSTEK GMINY MIEJSKA GÓRKA (nie wykazane w załączniku nr 1 - poniższy wykaz nie musi być pełnym wykazem lokalizacji)</t>
  </si>
  <si>
    <t>Czy w mieniu zgłoszonym   do ubezpieczenia znajdują się koletory słoneczne (solary)?</t>
  </si>
  <si>
    <t>Czy w mieniu zgłoszonym  do ubezpieczenia znajduje się takie mienie jak: namioty, namioty foliowe lub szklarnie</t>
  </si>
  <si>
    <t>Urząd Miejski w Miejskiej Górce</t>
  </si>
  <si>
    <t>Miejska Górka, ul. Rynek 33 63-910 Miejska Górka</t>
  </si>
  <si>
    <t>699-10-01-847</t>
  </si>
  <si>
    <t>000530459</t>
  </si>
  <si>
    <t>TAK - Świetlica w Dłoni - pianka</t>
  </si>
  <si>
    <t>TAK - 
wartość 
476 484,16 zł</t>
  </si>
  <si>
    <t>Ośrodek Pomocy Społecznej</t>
  </si>
  <si>
    <t>699-18-28-541</t>
  </si>
  <si>
    <t>411430410</t>
  </si>
  <si>
    <t>8532D</t>
  </si>
  <si>
    <t>NIE</t>
  </si>
  <si>
    <t>Przedszkole w Miejskiej Górce</t>
  </si>
  <si>
    <t>ul. Paderewskiego 26, 63-910 Miejska Górka</t>
  </si>
  <si>
    <t>699-18-08-030</t>
  </si>
  <si>
    <t>410271380</t>
  </si>
  <si>
    <t>8010A</t>
  </si>
  <si>
    <t>699-17-25-545</t>
  </si>
  <si>
    <t>384152063</t>
  </si>
  <si>
    <t>Szkoła Podstawowa w Sobiałkowie</t>
  </si>
  <si>
    <t>Sobiałkowo 95, 63-910 Miejska Górka</t>
  </si>
  <si>
    <t>6991725522</t>
  </si>
  <si>
    <t>8010B</t>
  </si>
  <si>
    <t>Szkoła Podstawowa w Nieparcie</t>
  </si>
  <si>
    <t>Gostkowo 87, 63-910 Miejska Górka</t>
  </si>
  <si>
    <t>699-19-31-434</t>
  </si>
  <si>
    <t>301175011</t>
  </si>
  <si>
    <t>8560Z</t>
  </si>
  <si>
    <t>Zespół Szkół w Dłoni</t>
  </si>
  <si>
    <t>Dłoń 53, 63-910 Miejska Górka</t>
  </si>
  <si>
    <t>699-19-23-802</t>
  </si>
  <si>
    <t>411530808</t>
  </si>
  <si>
    <t>Zespół Szkół w Miejskiej Górce</t>
  </si>
  <si>
    <t>ul. Marii Konopnickiej 3, 63-910 Miejska Górka</t>
  </si>
  <si>
    <t>699 17 72 326</t>
  </si>
  <si>
    <t>411129299</t>
  </si>
  <si>
    <t>Ośrodek Kultury, Sportu i Aktywności Lokalnej</t>
  </si>
  <si>
    <t>ul. Jana Pawła II 6, 63-910 Miejska Górka</t>
  </si>
  <si>
    <t>699-18-20-284</t>
  </si>
  <si>
    <t>000951920</t>
  </si>
  <si>
    <t>9004 Z</t>
  </si>
  <si>
    <t>Centrum Usług Wspólnych</t>
  </si>
  <si>
    <t>ul. Kobylińska 33, 63-910 Miejska Górka</t>
  </si>
  <si>
    <t>699-19-08-470</t>
  </si>
  <si>
    <t>300606704</t>
  </si>
  <si>
    <t>6920Z</t>
  </si>
  <si>
    <t>Tabela nr 1 - Informacje ogólne do oceny ryzyka w Gminie Miejska Górka</t>
  </si>
  <si>
    <t>namioty handlowe-3 szt-Dąbrowa, garaż blaszany-1 szt-Dąbrowa, garaż blaszany-1 szt-Woszczkowo, namiot expresowy-1 kpl.-Woszczkowo, namiot expresowy-2 kpl.-Niemarzyn, namiot ekspresowy-3 kpl-Gostkowo, Łączna wartość 22 300,00 zł</t>
  </si>
  <si>
    <t xml:space="preserve">1. Urząd Miejski </t>
  </si>
  <si>
    <t>Budynek mieszkalny</t>
  </si>
  <si>
    <t>-</t>
  </si>
  <si>
    <t>tak</t>
  </si>
  <si>
    <t>odtworzeniowa</t>
  </si>
  <si>
    <t>gaśnice</t>
  </si>
  <si>
    <t>M.Górka ul.Kilińskiego 2</t>
  </si>
  <si>
    <t>M.Górka ul.Krasickiego 2</t>
  </si>
  <si>
    <t>M.Górka ul.Wojska Polskiego 15</t>
  </si>
  <si>
    <t>Budynek mieszkalny/przedszkole</t>
  </si>
  <si>
    <t>odtworzeniowa**</t>
  </si>
  <si>
    <t>M.Górka ul.Paderewskiego 26</t>
  </si>
  <si>
    <t>Budynek gospodarczy/przedszkole</t>
  </si>
  <si>
    <t>Budynek gospodarczy</t>
  </si>
  <si>
    <t>Budynek świetlicy (remiza, bar, sala z zapleczem)</t>
  </si>
  <si>
    <t>Sobiałkowo</t>
  </si>
  <si>
    <t>Budynek świetlicy (remiza, sala z zapleczem)</t>
  </si>
  <si>
    <t>Roszkowo</t>
  </si>
  <si>
    <t>Budynek świetlicy (remiza, sala)</t>
  </si>
  <si>
    <t>Rozstępniewo</t>
  </si>
  <si>
    <t>Budynek świetlicy (remiza, przedszkole, sala z zapleczem)</t>
  </si>
  <si>
    <t>gaśnice,przeciwpożarowe: gaśnice szt .2 GP-6, 1 koc; przeciwkradzieżowe: kraty w wejściu na I kondygnacji, system alarmowy - sygnalizacja dźwiękowa, sygnalizatory znajdują się w każdym pomieszczeniu, powiadomienie do agencji ochrony; ilość drzwi 2, pierwsze dwa zamki, drugie 1 zamek</t>
  </si>
  <si>
    <t>Dłoń</t>
  </si>
  <si>
    <t>Rzyczkowo</t>
  </si>
  <si>
    <t>Budynek świetlicy (remiza, sklep, zaplecze)</t>
  </si>
  <si>
    <t>Oczkowice</t>
  </si>
  <si>
    <t>Budynek świetlicy (remiza, świetlica)</t>
  </si>
  <si>
    <t>Kołaczkowice</t>
  </si>
  <si>
    <t>Zakrzewo</t>
  </si>
  <si>
    <t>Budynek świetlicy (remiza, dom kultury,sklep)</t>
  </si>
  <si>
    <t>Konary 35</t>
  </si>
  <si>
    <t>Budynek remizy OSP (remiza, budynek mieszkalny)</t>
  </si>
  <si>
    <t>M.Górka ul.Plac Korczaka</t>
  </si>
  <si>
    <t>Budynek hali sportowej</t>
  </si>
  <si>
    <t>M.Górka ul.Sportowa 9</t>
  </si>
  <si>
    <t>Budynek Gospodarki Komunalnej (biuro, budynek socjalny, garaż)</t>
  </si>
  <si>
    <t>M.Górka ul.Kobylińska 36</t>
  </si>
  <si>
    <t>Magazyn paliwa</t>
  </si>
  <si>
    <t>Garaż</t>
  </si>
  <si>
    <t>Budynek biurowy Urzędu</t>
  </si>
  <si>
    <t>gaśnice, urządzenia alarmowe, kraty w oknach pomieszczenia kasy, dozór agencji ochrony - całodobowy</t>
  </si>
  <si>
    <t>M.Górka ul.Rynek 33</t>
  </si>
  <si>
    <t>Niemarzyn 61</t>
  </si>
  <si>
    <t>Niemarzyn 24</t>
  </si>
  <si>
    <t>Budynek mieszkalny/świetlica</t>
  </si>
  <si>
    <t>Niemarzyn 22</t>
  </si>
  <si>
    <t>Oczyszczalnia ścieków</t>
  </si>
  <si>
    <t>Chojno</t>
  </si>
  <si>
    <t>Budynek techniczny oczyszczalni ścieków</t>
  </si>
  <si>
    <t>Karolinki</t>
  </si>
  <si>
    <t>Stacja Transformatorowa wraz z linią SN</t>
  </si>
  <si>
    <t>Budynek Centrum Kultury Wiejskiej w Konarach</t>
  </si>
  <si>
    <t>gaśnice, wyłącznik p-poż zasilania, system alarmowy Sali</t>
  </si>
  <si>
    <t>Konary 56</t>
  </si>
  <si>
    <t>Boisko - Orlik 2012</t>
  </si>
  <si>
    <t>gaśnice, rejestrator KPD608, kamera LC688C, monitoring</t>
  </si>
  <si>
    <t>Miejska Górka, ul. Sportowa 9</t>
  </si>
  <si>
    <t>Reaktor biologiczny oczyszczalni o kubaturze 4125,8 m3 oraz mniejsze obiekty oczyszczalni w tym stanowisko dmuchaw, komora spustowa, zbiornik wyrównawczy ścieków, kontenerowa stacja zlewcza ścieków</t>
  </si>
  <si>
    <t>Wiata przystankowa w Rzyczkowie</t>
  </si>
  <si>
    <t>Waiata przystankowa w Rozstępniewie</t>
  </si>
  <si>
    <t>Wiata Przystankowa w Kołaczkowicach</t>
  </si>
  <si>
    <t>Wiata przystankowa w Miejskiej Górce</t>
  </si>
  <si>
    <t>Wiata przystankowa w Konarach</t>
  </si>
  <si>
    <t>Wiata przystankowa w Topólce</t>
  </si>
  <si>
    <t>Wiata przystankowa w Gostkowie</t>
  </si>
  <si>
    <t>Wiata przystankowa przy Cukrowni w Miejskiej Górce</t>
  </si>
  <si>
    <t>Wiata przystankowa w Sobiałkowie</t>
  </si>
  <si>
    <t>Wiata przystankowa w Dłoni</t>
  </si>
  <si>
    <t>Wiata przystankowa w Roszkówku</t>
  </si>
  <si>
    <t>księgowa brutto</t>
  </si>
  <si>
    <t>Kanalizacja sanitarna w mieście Miejska Górka i wsi Karolinki-etap I</t>
  </si>
  <si>
    <t>Miejska Górka, Karolinki</t>
  </si>
  <si>
    <t>Centrum  wsi Piaski</t>
  </si>
  <si>
    <t>Piaski</t>
  </si>
  <si>
    <t>Kort tenisowy</t>
  </si>
  <si>
    <t>monitoring</t>
  </si>
  <si>
    <t>Miejska Górka , ul. Sportowa 9</t>
  </si>
  <si>
    <t>Wiata przystankowa</t>
  </si>
  <si>
    <t>Centrum wsi</t>
  </si>
  <si>
    <t>Sportowo-rekreacyjne</t>
  </si>
  <si>
    <t>Roszkówko</t>
  </si>
  <si>
    <t xml:space="preserve">Instalacje solarno wiatrowe </t>
  </si>
  <si>
    <t>zasilanie oświetlenia drogowego na terenie Gminy</t>
  </si>
  <si>
    <t>Centrum wsi Karolinki</t>
  </si>
  <si>
    <t>Miejska Górka, ul. Rawicka</t>
  </si>
  <si>
    <t>Kanalizacja sanitarna w mieście Miejska Górka i wsi Karolinki-etap II i III</t>
  </si>
  <si>
    <t>Boisko</t>
  </si>
  <si>
    <t>Altana ogrodowa</t>
  </si>
  <si>
    <t>gaśnica</t>
  </si>
  <si>
    <t>Kanalizacja sanitarna w pozostałej części Konar, Oczkowicach i części Dłoni</t>
  </si>
  <si>
    <t>Konary, Oczkowice, Dłoń</t>
  </si>
  <si>
    <t>Budynek świetlicy-zwiększenie wartości</t>
  </si>
  <si>
    <t>Budowa bioska wielofunkcyjnego, siłowni zewnetrznej oraz placu zabaw,w ramach zadania:Rozwój bazy rekreacyjnej w Miejskiej Górce</t>
  </si>
  <si>
    <t>Miejska Górka, ul. M.Konopnickiej</t>
  </si>
  <si>
    <t>Niemarzyn</t>
  </si>
  <si>
    <t>Skatepark i kort tenisowy</t>
  </si>
  <si>
    <t>Miejska Górka, ul. Plac Powstańców Wlkp.</t>
  </si>
  <si>
    <t>Kanalizacja sanitarna Dąbrowa</t>
  </si>
  <si>
    <t>Dąbrowa</t>
  </si>
  <si>
    <t>Konary</t>
  </si>
  <si>
    <t>Sieć wodociągowa i kanalizacja sanitarna</t>
  </si>
  <si>
    <t>Miejska Górka, ul. Tęczowa</t>
  </si>
  <si>
    <t>Oświetlenie w świetlicy wiejskiej</t>
  </si>
  <si>
    <t xml:space="preserve">Budynek </t>
  </si>
  <si>
    <t>Konary 58</t>
  </si>
  <si>
    <t xml:space="preserve">Chodnik </t>
  </si>
  <si>
    <t>Droga dojazdowa</t>
  </si>
  <si>
    <t>Droga dojazdowa do Balatonu</t>
  </si>
  <si>
    <t>Miejska Górka</t>
  </si>
  <si>
    <t>Budynek mieszkalny/wspólnota</t>
  </si>
  <si>
    <t>M.Górka, ul. Kobylińska 39</t>
  </si>
  <si>
    <t>Budynek świetlicy (budynek mieszkalny-wspólnota)</t>
  </si>
  <si>
    <t>Woszczkowo 15</t>
  </si>
  <si>
    <t>Biosko do gry w baseball</t>
  </si>
  <si>
    <t>392 013 87 zł</t>
  </si>
  <si>
    <t>Modernizacja oświatlenia ulicznego na terenie Gminy Miejska Górka</t>
  </si>
  <si>
    <t>Gmina Miejska Górka</t>
  </si>
  <si>
    <t>Droga gminna w Zakrzewie</t>
  </si>
  <si>
    <t>Droga gminna w Miejskiej Górce ul. 22 Stycznia, odcinek ul. Parkowej do ul. Słonecznej</t>
  </si>
  <si>
    <t>Droga dojazdowa do gruntów rolnych-obręb Roszkowo-Roszkówko</t>
  </si>
  <si>
    <t>Roszkowo-Roszkówko</t>
  </si>
  <si>
    <t>Droga gminna w Konarach</t>
  </si>
  <si>
    <t>Droga gminna w Dąbrowie, ul. Nowa-kanalizacja deszczowa</t>
  </si>
  <si>
    <t>Chodnik w Niemarzynie</t>
  </si>
  <si>
    <t>Droga dojazdowa do gruntów rolnych-obręb Sobiałkowo</t>
  </si>
  <si>
    <t>Droga gminna w Sobiałkowie</t>
  </si>
  <si>
    <t>Chodnik w Woszczkowie</t>
  </si>
  <si>
    <t>Woszczkowo</t>
  </si>
  <si>
    <t>Biosko sportowe i plac zabaw w Dłoni-doposazenie w siłownię zewnętrzną</t>
  </si>
  <si>
    <t>Kanalizacja sanitarna w Sobiałkowie</t>
  </si>
  <si>
    <t>Droga gminna w Miejskiej Górce, ul. Hubala</t>
  </si>
  <si>
    <t>Droga gminna w Dąbrowie, ul. Nowa</t>
  </si>
  <si>
    <t>Hala widowiskowo-sportowa w Miejskiej Górce</t>
  </si>
  <si>
    <t>Instalacja hydrantowa wewnętrzna (7 szt. hydratnów), gaśnice 14 szt., instalacja alarmowa z informacją do agencji ochrony, monitoring obietku oraz terenu przyległego</t>
  </si>
  <si>
    <t>Miejska Górka, ul. Buszy 22</t>
  </si>
  <si>
    <t xml:space="preserve">Ścieżka rowerowa Gostkowo-Niepart </t>
  </si>
  <si>
    <t>Gostkowo-Niepart</t>
  </si>
  <si>
    <t>Oświetlenie uliczne w Miejskiej Górce, ul. Spacerowa, Kalinowa, Wierzbowa i Poprzeczna</t>
  </si>
  <si>
    <t>Miejska Górka, ul. Spacerowa, Kalinowa, Wierzbowa i Poprzeczna</t>
  </si>
  <si>
    <t>Kanalizacja sanitarna i sieć wodociągowa w Miejskiej Górce, ul. Południowa</t>
  </si>
  <si>
    <t>Miejska Górka, ul. Południowa</t>
  </si>
  <si>
    <t>Drogi dojazdowe do gruntów rolnych-obręb Roszkowo, Rzyczkowo</t>
  </si>
  <si>
    <t>Roszkowo, Rzyczkowo</t>
  </si>
  <si>
    <t>Miejsca postojowe w Miejskiej Górce, ul. Hubala</t>
  </si>
  <si>
    <t>Miejska Górka, ul. Hubala</t>
  </si>
  <si>
    <t>Budowa kanalizacji sanitarnej w miejscowości Kołaczkowice wraz z siecią wodociągową Dłoń-Kołaczkowice</t>
  </si>
  <si>
    <t>Dłoń-Kołaczkowice</t>
  </si>
  <si>
    <t>Drogi dojazdowe do gruntów rolnych obręb Woszczkowo, Konary</t>
  </si>
  <si>
    <t>ksiegowa brutto</t>
  </si>
  <si>
    <t>Woszczkwo, Konary</t>
  </si>
  <si>
    <t>Oświetlenie uliczne w Gostkowie</t>
  </si>
  <si>
    <t>Gostkowo</t>
  </si>
  <si>
    <t>cegła</t>
  </si>
  <si>
    <t>drewniany</t>
  </si>
  <si>
    <t>konstr.drewniana, blacha</t>
  </si>
  <si>
    <t>konstr.drew., dachówka</t>
  </si>
  <si>
    <t>konstr.drewniana,papa</t>
  </si>
  <si>
    <t>konstr.drew., papa</t>
  </si>
  <si>
    <t>konstr. drew., papa</t>
  </si>
  <si>
    <t>cegły, pustaki</t>
  </si>
  <si>
    <t>płyty betonowe</t>
  </si>
  <si>
    <t>drewniany (sala) betonowy (kuchnia, remiza, łazienki)</t>
  </si>
  <si>
    <t>blacha (sala)              papa (kuchnia, remiza, lazienki)</t>
  </si>
  <si>
    <t>płyty betonowe kanałowe</t>
  </si>
  <si>
    <t>konstr.matalowa, płyta obornicka (sala),papa 9przedszkole i remiza)</t>
  </si>
  <si>
    <t>betonowy</t>
  </si>
  <si>
    <t>papa</t>
  </si>
  <si>
    <t>płyty paździerzowe</t>
  </si>
  <si>
    <t>konstr.drewniana,blacha</t>
  </si>
  <si>
    <t>cegły, bloczki betonowe</t>
  </si>
  <si>
    <t>konstr.drew.,balchodachówka</t>
  </si>
  <si>
    <t>papa (żelbet)</t>
  </si>
  <si>
    <t>bloczek</t>
  </si>
  <si>
    <t>bloczek, blacha falista</t>
  </si>
  <si>
    <t>beton</t>
  </si>
  <si>
    <t>konstr.beton., papa</t>
  </si>
  <si>
    <t>metal</t>
  </si>
  <si>
    <t>konstr.metal., papa</t>
  </si>
  <si>
    <t>konstr.drew.,dachówka</t>
  </si>
  <si>
    <t>kontr.drew.,dachówka</t>
  </si>
  <si>
    <t>kontr.drew., gont bitumiczny</t>
  </si>
  <si>
    <t>drewno</t>
  </si>
  <si>
    <t>konstr.drewn., gont bitumiczny</t>
  </si>
  <si>
    <t>kontr.drewn.,gont bitumiczny</t>
  </si>
  <si>
    <t>kontr.drewn., gont bitumiczny</t>
  </si>
  <si>
    <t>konstr,drew.,dachówka</t>
  </si>
  <si>
    <t>konstr.drewn., dackówka</t>
  </si>
  <si>
    <t>pustaki ceramiczne POROTHERM</t>
  </si>
  <si>
    <t>Na części niskiej budynku  płyty  strunobetonowe kanałowe, na cześci wysokiej dźwigary z drewna klejonego wraz z tężnikami</t>
  </si>
  <si>
    <t>membrana dachowa</t>
  </si>
  <si>
    <t>informacja o przeprowadzonych remontach i modernizacji budynków starszych niż 50 lat (data remontu, czego dotyczył remont, wielkość poniesionych nakładów na remont)</t>
  </si>
  <si>
    <t>2012-2013r.: remont elewacji,dachu,tarasu,sanitariów i korytarzy, roboty remontowe wewnętrzne: 373.400,84 zł</t>
  </si>
  <si>
    <t>2010-2011r.: wymiana okien i drzwi (zew.i wew.),odnowienie elewacji, montaż paneli podłogowych,malowanie ścian i sufitów,remont łazienki i sanitariów: 76 128,23 zł</t>
  </si>
  <si>
    <t>2010-2011r.: wyminana pokrycia dachu,wykonanie posadzki,malowanie ścian i sufitu,remont łazienki i sanitariów, wymiana okien i drzwi, odnowienie elewacji: 79 879,78zł</t>
  </si>
  <si>
    <t>2010-2011r.: wymiana okien, odnowienie elewacji,pokrycie dachu,wymiana sufitu, malowanie ścian, remont instalacji elektr.:         114 895,24 zł.</t>
  </si>
  <si>
    <t>bardzo dobry</t>
  </si>
  <si>
    <t>dobry</t>
  </si>
  <si>
    <t>dostateczny</t>
  </si>
  <si>
    <t>nie</t>
  </si>
  <si>
    <t>zły</t>
  </si>
  <si>
    <t>88/170</t>
  </si>
  <si>
    <t>brak</t>
  </si>
  <si>
    <t>komin.-brak, went-dostat.</t>
  </si>
  <si>
    <t>komin.-brak, went.-dobry</t>
  </si>
  <si>
    <t>135/235</t>
  </si>
  <si>
    <t>64/190</t>
  </si>
  <si>
    <t>dobty</t>
  </si>
  <si>
    <t xml:space="preserve">bardzo dobry </t>
  </si>
  <si>
    <t>Drukarka Lexmark</t>
  </si>
  <si>
    <t>Zestaw komputerowy</t>
  </si>
  <si>
    <t>Niszczarka Fellowes</t>
  </si>
  <si>
    <t>Niszczarka Wallner</t>
  </si>
  <si>
    <t>Drukarka-urządzenie wielofunkcyjne</t>
  </si>
  <si>
    <t>Drukarka Brother</t>
  </si>
  <si>
    <t>Jednostka centralna komputera</t>
  </si>
  <si>
    <t>Urządzenie wielofunkcyjne</t>
  </si>
  <si>
    <t>Kserokopiarka Toshiba E-Studio</t>
  </si>
  <si>
    <t>Komputer Lenovo</t>
  </si>
  <si>
    <t>Drukarka HP Laser PRO</t>
  </si>
  <si>
    <t>Drukarka HP Laser JET</t>
  </si>
  <si>
    <t>Komputer</t>
  </si>
  <si>
    <t xml:space="preserve">Drukarka laserowa </t>
  </si>
  <si>
    <t>Monitor</t>
  </si>
  <si>
    <t>Rejestrator RCP</t>
  </si>
  <si>
    <t>Komputer DELL OPTIPLEX</t>
  </si>
  <si>
    <t>Drukarka EPSON</t>
  </si>
  <si>
    <t>Niszczarka HSM</t>
  </si>
  <si>
    <t>Serwer HP PROLINAT</t>
  </si>
  <si>
    <t>Kserokopiarka DEVELOP</t>
  </si>
  <si>
    <t>komputer DELL</t>
  </si>
  <si>
    <t>Komputer PC Dell</t>
  </si>
  <si>
    <t>Komputer HP</t>
  </si>
  <si>
    <t>Tablet</t>
  </si>
  <si>
    <t>Notebook Lenovo</t>
  </si>
  <si>
    <t>Laptop</t>
  </si>
  <si>
    <t>Notebook ACER</t>
  </si>
  <si>
    <t>Tablet Samsung</t>
  </si>
  <si>
    <t>Zasilacze awaryjne APC</t>
  </si>
  <si>
    <t>Projektor BENQ</t>
  </si>
  <si>
    <t>Radiotelefon HYT</t>
  </si>
  <si>
    <t>Tablety (15szt.)</t>
  </si>
  <si>
    <t>Radiotelefon cyfrowy</t>
  </si>
  <si>
    <t>Notebook</t>
  </si>
  <si>
    <t>Laptop DELL LATITUDE</t>
  </si>
  <si>
    <t>Notebook LENOVO</t>
  </si>
  <si>
    <t xml:space="preserve">Laptopy do nauki zdalnej Dell Vostro 22 sztuki </t>
  </si>
  <si>
    <t>Tablet Samsung Galaxy</t>
  </si>
  <si>
    <t>Laptop HP PAVILION</t>
  </si>
  <si>
    <t xml:space="preserve">Laptopy do nauki zdalnej Vostro 25 sztuk </t>
  </si>
  <si>
    <t>Urząd Miejski</t>
  </si>
  <si>
    <t>Jelcz/Star</t>
  </si>
  <si>
    <t>005M</t>
  </si>
  <si>
    <t>PRA 38GA</t>
  </si>
  <si>
    <t>Specjalny Pożarniczy</t>
  </si>
  <si>
    <t>6842 cm3</t>
  </si>
  <si>
    <t>3500 kg</t>
  </si>
  <si>
    <t>Jelcz</t>
  </si>
  <si>
    <t>005 SWW 1025</t>
  </si>
  <si>
    <t>SUS0244GHS0012524</t>
  </si>
  <si>
    <t>PRA 14FM</t>
  </si>
  <si>
    <t>6830 cm3</t>
  </si>
  <si>
    <t>FS-LUBLIN</t>
  </si>
  <si>
    <t>Żuk A 151C</t>
  </si>
  <si>
    <t>PRA 33GA</t>
  </si>
  <si>
    <t>2120 cm3</t>
  </si>
  <si>
    <t>670 kg</t>
  </si>
  <si>
    <t>SUI015111F0438104</t>
  </si>
  <si>
    <t>PRA 98FY</t>
  </si>
  <si>
    <t>Specjalny pozarniczy</t>
  </si>
  <si>
    <t>STAR-MAN</t>
  </si>
  <si>
    <t>L 70</t>
  </si>
  <si>
    <t>WMAL70ZZX5Y143768</t>
  </si>
  <si>
    <t>PRA 72FM</t>
  </si>
  <si>
    <t>4580 cm3</t>
  </si>
  <si>
    <t>6000 kg</t>
  </si>
  <si>
    <t>PRA 39GA</t>
  </si>
  <si>
    <t>Żuk A 06</t>
  </si>
  <si>
    <t>PRA C669</t>
  </si>
  <si>
    <t>900 kg</t>
  </si>
  <si>
    <t>Przyczepa</t>
  </si>
  <si>
    <t>PG-8</t>
  </si>
  <si>
    <t>LSS 2008</t>
  </si>
  <si>
    <t>Przyczepa Specjalna</t>
  </si>
  <si>
    <t>VOLKSWAGEN</t>
  </si>
  <si>
    <t>TRANSPORTER 1.9 TD</t>
  </si>
  <si>
    <t>WV1ZZZ70ZTH220337</t>
  </si>
  <si>
    <t>PRA 94JP</t>
  </si>
  <si>
    <t>Ciężarowy</t>
  </si>
  <si>
    <t>1896 cm3</t>
  </si>
  <si>
    <t>909 kg</t>
  </si>
  <si>
    <t>ZETOR</t>
  </si>
  <si>
    <t>O12422</t>
  </si>
  <si>
    <t>PRA U242</t>
  </si>
  <si>
    <t>Ciągnik</t>
  </si>
  <si>
    <t>2696 cm3</t>
  </si>
  <si>
    <t>7800 kg</t>
  </si>
  <si>
    <t>URSUS</t>
  </si>
  <si>
    <t>C-360</t>
  </si>
  <si>
    <t>PRA U629</t>
  </si>
  <si>
    <t>3120 cm3</t>
  </si>
  <si>
    <t>C-328</t>
  </si>
  <si>
    <t>O63231</t>
  </si>
  <si>
    <t>PRA T300</t>
  </si>
  <si>
    <t>1960 cm3</t>
  </si>
  <si>
    <t>AUTOSAN</t>
  </si>
  <si>
    <t>D-47B</t>
  </si>
  <si>
    <t>PRA N516</t>
  </si>
  <si>
    <t>Przyczepa Ciężarowa</t>
  </si>
  <si>
    <t>4500 kg</t>
  </si>
  <si>
    <t>D-47A</t>
  </si>
  <si>
    <t>PRA N517</t>
  </si>
  <si>
    <t>4000 kg</t>
  </si>
  <si>
    <t>SAM</t>
  </si>
  <si>
    <t>PRAP506</t>
  </si>
  <si>
    <t>Przyczepa Uniwersalna</t>
  </si>
  <si>
    <t>2500 kg</t>
  </si>
  <si>
    <t>LE03107</t>
  </si>
  <si>
    <t>PRA 75AU</t>
  </si>
  <si>
    <t>LEO3O1O11</t>
  </si>
  <si>
    <t>PRA N340</t>
  </si>
  <si>
    <t>WUKO</t>
  </si>
  <si>
    <t>PA 35A</t>
  </si>
  <si>
    <t>PRA 18PS</t>
  </si>
  <si>
    <t>1-OŚ</t>
  </si>
  <si>
    <t>JPG-1</t>
  </si>
  <si>
    <t>LEM 8690</t>
  </si>
  <si>
    <t>1000 kg</t>
  </si>
  <si>
    <t>Przyczepka</t>
  </si>
  <si>
    <t>HL 90040/RFHB</t>
  </si>
  <si>
    <t>LEP-729 X</t>
  </si>
  <si>
    <t>Przyczepka-Agregat</t>
  </si>
  <si>
    <t>Star 244 Jelcz</t>
  </si>
  <si>
    <t>Jelcz 005</t>
  </si>
  <si>
    <t>SUS0244ATS0012529</t>
  </si>
  <si>
    <t>PRA 07 XC</t>
  </si>
  <si>
    <t>7410 kg</t>
  </si>
  <si>
    <t>FORD</t>
  </si>
  <si>
    <t>Transit FNB6</t>
  </si>
  <si>
    <t>WF0NXXTTFNCY61645</t>
  </si>
  <si>
    <t>PRA NG76</t>
  </si>
  <si>
    <t>2198 cm3</t>
  </si>
  <si>
    <t>3490 kg</t>
  </si>
  <si>
    <t>FED Transit</t>
  </si>
  <si>
    <t>WF0EXXTTGEFU72161</t>
  </si>
  <si>
    <t>PRAXV05</t>
  </si>
  <si>
    <t>Transit</t>
  </si>
  <si>
    <t>WF0NXXTTFN7D07759</t>
  </si>
  <si>
    <t>PWA63W3</t>
  </si>
  <si>
    <t>VOLVO</t>
  </si>
  <si>
    <t>FL</t>
  </si>
  <si>
    <t>YV2TOY1B5KZ127844</t>
  </si>
  <si>
    <t>P1OSPMG</t>
  </si>
  <si>
    <t>7698cm3</t>
  </si>
  <si>
    <t>10 580 kg</t>
  </si>
  <si>
    <t>10 700 kg</t>
  </si>
  <si>
    <t>2 550 kg</t>
  </si>
  <si>
    <t>12 000 kg</t>
  </si>
  <si>
    <t>2 500 kg</t>
  </si>
  <si>
    <t>2 575 kg</t>
  </si>
  <si>
    <t>4 000 kg</t>
  </si>
  <si>
    <t>2 955 kg</t>
  </si>
  <si>
    <t>7 550 kg</t>
  </si>
  <si>
    <t>6 300 kg</t>
  </si>
  <si>
    <t>6 040 kg</t>
  </si>
  <si>
    <t>3 300 kg</t>
  </si>
  <si>
    <t>5 000 kg</t>
  </si>
  <si>
    <t>4 700 kg</t>
  </si>
  <si>
    <t>1 500 kg</t>
  </si>
  <si>
    <t>3 490 kg</t>
  </si>
  <si>
    <t>3 500 kg</t>
  </si>
  <si>
    <t>9 000 kg</t>
  </si>
  <si>
    <t>16 000kg</t>
  </si>
  <si>
    <t xml:space="preserve"> 01.01.2021</t>
  </si>
  <si>
    <t xml:space="preserve"> 31.12.2021</t>
  </si>
  <si>
    <t xml:space="preserve"> 16.03.2021</t>
  </si>
  <si>
    <t xml:space="preserve"> 15.03.2022</t>
  </si>
  <si>
    <t xml:space="preserve"> 28.06.2021</t>
  </si>
  <si>
    <t xml:space="preserve"> 27.06.2022</t>
  </si>
  <si>
    <t xml:space="preserve"> 27.12.2021</t>
  </si>
  <si>
    <t xml:space="preserve"> 26.12.2022</t>
  </si>
  <si>
    <t>19.03.2021</t>
  </si>
  <si>
    <t>18.03.2022</t>
  </si>
  <si>
    <t>10.12.2021</t>
  </si>
  <si>
    <t>09.12.2022</t>
  </si>
  <si>
    <t>01.12.2021</t>
  </si>
  <si>
    <t>30.11.2022</t>
  </si>
  <si>
    <t>31.03.2021</t>
  </si>
  <si>
    <t>30.03.2022</t>
  </si>
  <si>
    <t>23.10.2021</t>
  </si>
  <si>
    <t>22.10.2022</t>
  </si>
  <si>
    <t xml:space="preserve">2. Ośrodek Pomocy Społecznej </t>
  </si>
  <si>
    <t xml:space="preserve">ZESTAW KOMPUTEROWY </t>
  </si>
  <si>
    <t>DRUKARKA</t>
  </si>
  <si>
    <t>SERWER</t>
  </si>
  <si>
    <t>MONITOR</t>
  </si>
  <si>
    <t>KOPMUTER</t>
  </si>
  <si>
    <t>DRUKARKA-CANON PIXMA MX 925</t>
  </si>
  <si>
    <t>DRUKARKA- HP Laser Jet</t>
  </si>
  <si>
    <t>DRUKARKA-HP MFP M426dw dupleks</t>
  </si>
  <si>
    <t>Urządzenie wielofunkcyjne BROTHER MFC-T910DW</t>
  </si>
  <si>
    <t>Niszczarka Wallner C8A0</t>
  </si>
  <si>
    <t>Zasilacz awaryjny UPS</t>
  </si>
  <si>
    <t>SERWER DELL r320 E5-2407V2</t>
  </si>
  <si>
    <t>Drukarka Lexmark M1145</t>
  </si>
  <si>
    <t>Drukarka Lexmark MX41DEu</t>
  </si>
  <si>
    <t xml:space="preserve">Ośrodek Pomocy Społecznej </t>
  </si>
  <si>
    <t>ul. Rynek 33, 63-910 Miejska Górka</t>
  </si>
  <si>
    <t>gaśnice, całodobowy dozór pracowniczy agencji ochrony, alarm</t>
  </si>
  <si>
    <t xml:space="preserve">1. Ośrodek Pomocy Społecznej </t>
  </si>
  <si>
    <t>2. Przedszkole w Miejskiej Górce</t>
  </si>
  <si>
    <t>Budynek Niemarzyn</t>
  </si>
  <si>
    <t>TAK</t>
  </si>
  <si>
    <t>gospodarczy</t>
  </si>
  <si>
    <t>cegła pełna</t>
  </si>
  <si>
    <t>dachówka karpiówka, krokwiowo-kleszczowy</t>
  </si>
  <si>
    <t>eternit</t>
  </si>
  <si>
    <t xml:space="preserve">b. dobry </t>
  </si>
  <si>
    <t>parterowa</t>
  </si>
  <si>
    <t>3. Przedszkole w Miejskiej Górce</t>
  </si>
  <si>
    <t xml:space="preserve">Projektor </t>
  </si>
  <si>
    <t>kopiarka konika</t>
  </si>
  <si>
    <t>kuchnia amica</t>
  </si>
  <si>
    <t xml:space="preserve">Kopiarka minolta bizhub  </t>
  </si>
  <si>
    <t>radiomagnetofon philips</t>
  </si>
  <si>
    <t>notebook dell inspirom</t>
  </si>
  <si>
    <t>notebook dell Optiplex SFF i5</t>
  </si>
  <si>
    <t>Przedszkole w Miejskiej Górce ul. Paderewskiego 26</t>
  </si>
  <si>
    <t>Przedszkole w Miejskiej Górce ul. Sportowa 2</t>
  </si>
  <si>
    <t xml:space="preserve">3. Zespół Szkolno-Przedszkolny w Konarach </t>
  </si>
  <si>
    <t>Budynek przedszkolny</t>
  </si>
  <si>
    <t>oświatowa</t>
  </si>
  <si>
    <t>ok. 1900</t>
  </si>
  <si>
    <t>hydranty 1 szt, gaśnice 2 szt, drzwi drewniane 2 zamki</t>
  </si>
  <si>
    <t>Konary 48</t>
  </si>
  <si>
    <t>ceglane na belkach stalowych</t>
  </si>
  <si>
    <t>więźba , dachówka</t>
  </si>
  <si>
    <t>nie ma</t>
  </si>
  <si>
    <t>częściowy , cegła beton na szynach</t>
  </si>
  <si>
    <t>więżba dachówka</t>
  </si>
  <si>
    <t>do remontu</t>
  </si>
  <si>
    <t>8510Z, 8520Z</t>
  </si>
  <si>
    <t>Zespół Szkolno-Przedszkolny w Konarach</t>
  </si>
  <si>
    <t>Konary 48, Konary 56, 63-910 Miejska Górka</t>
  </si>
  <si>
    <t>Gimnazjum - budynek dydaktyczny</t>
  </si>
  <si>
    <t>Gimnazjum - budynek dydaktyczny - łącznik</t>
  </si>
  <si>
    <t>Gimnazjum - budynek dydaktyczny - pawilon</t>
  </si>
  <si>
    <t>Utwardzony plac wejściowy</t>
  </si>
  <si>
    <t>Zbiornik bezodpływowy</t>
  </si>
  <si>
    <t>Budynek szkolny</t>
  </si>
  <si>
    <t>sale lekcyjne i biblioteka</t>
  </si>
  <si>
    <t>gaśnice 8szt, hydranty 3 szt, 6 drzwi, urządzenie alarmowe:powiadomienie do agencji, sygnalizacja świetlna, monitoring, ochrona obiektu, kamery</t>
  </si>
  <si>
    <t>5gaśnic proszkowych, 5drzwi, 2 urządzenia alarmowe, hydrant</t>
  </si>
  <si>
    <t>murowane</t>
  </si>
  <si>
    <t>żelbetowe</t>
  </si>
  <si>
    <t>blachodachówka</t>
  </si>
  <si>
    <t>betonowe</t>
  </si>
  <si>
    <t>dachówka</t>
  </si>
  <si>
    <t>dobre</t>
  </si>
  <si>
    <t>dobra</t>
  </si>
  <si>
    <t xml:space="preserve">4. Zespół Szkolno-Przedszkolny w Konarach </t>
  </si>
  <si>
    <t xml:space="preserve">Drukarka Brother </t>
  </si>
  <si>
    <t>Monitor Philips 22LCD</t>
  </si>
  <si>
    <t>Sprzęt komputerowy</t>
  </si>
  <si>
    <t>Monitor Philips 22LED</t>
  </si>
  <si>
    <t>Drukarka Brother DCP-J100</t>
  </si>
  <si>
    <t>Monitor interaktywny</t>
  </si>
  <si>
    <t>Komputer PC Dell AIO 9020</t>
  </si>
  <si>
    <t>Drukarka Brother MFC-T910W</t>
  </si>
  <si>
    <t>Monitor HP 20/23-24"</t>
  </si>
  <si>
    <t>Kompuer PC Lenovo M700</t>
  </si>
  <si>
    <t>Komputer ADAX Delta</t>
  </si>
  <si>
    <t>monitor LCD Philips</t>
  </si>
  <si>
    <t>Tablica interaktywna</t>
  </si>
  <si>
    <t>Telewizor</t>
  </si>
  <si>
    <t>Telewizor Toshiba</t>
  </si>
  <si>
    <t>3. Zespół Szkolno-Przedszkolny w Konarach</t>
  </si>
  <si>
    <t>Notebook Dell 440</t>
  </si>
  <si>
    <t>Projektor Vivitek DX 263-EDU</t>
  </si>
  <si>
    <t>Notebook Dell 5440</t>
  </si>
  <si>
    <t>Notebook HP 840g3</t>
  </si>
  <si>
    <t>Notebook Dell 5450                  7 sztuk</t>
  </si>
  <si>
    <t>Laptop Dell</t>
  </si>
  <si>
    <t>Aparat Panasonic</t>
  </si>
  <si>
    <t>1. Zespół Szkolno-Przedszkolny w Konarach</t>
  </si>
  <si>
    <t>Kamera AHD</t>
  </si>
  <si>
    <t>Kamera TVI</t>
  </si>
  <si>
    <t>Kamera Sony</t>
  </si>
  <si>
    <t>Kamera PX-TI3028</t>
  </si>
  <si>
    <t>Kamera PX -TI2028-P</t>
  </si>
  <si>
    <t>KOMM-MODUŁ GSM/GPRS</t>
  </si>
  <si>
    <t>Rejestrator sieci</t>
  </si>
  <si>
    <t xml:space="preserve">Zespół Szkolno-Przedszkolny w Konarach </t>
  </si>
  <si>
    <t xml:space="preserve">4. Szkoła Podstawowa w Sobiałkowie </t>
  </si>
  <si>
    <t>Budynek szkolny nr 1</t>
  </si>
  <si>
    <t>Budynek szkolny nr 2</t>
  </si>
  <si>
    <t>Budynek szkolny nr 3</t>
  </si>
  <si>
    <t xml:space="preserve">gaśnica: 7proszkowych, , 3hydranty, czujniki od gazu urządzenia alarmowe- alarm dźwiękowy powiadomienie na policji, 5drzwi do budynku, kraty w oknach - piwnica , I piętro, </t>
  </si>
  <si>
    <t>Sobiałkowo 95</t>
  </si>
  <si>
    <t>z cegły</t>
  </si>
  <si>
    <t>drewniane  z glinobitką</t>
  </si>
  <si>
    <t>pokryty dachówką karpiówką</t>
  </si>
  <si>
    <t>drewniane z glinobitką</t>
  </si>
  <si>
    <t>żelbetonowe płyty</t>
  </si>
  <si>
    <t>pokryty papą</t>
  </si>
  <si>
    <t>bardzo dobre</t>
  </si>
  <si>
    <t>bardzo dobra</t>
  </si>
  <si>
    <t>bardzo robre</t>
  </si>
  <si>
    <t>monitor x 3</t>
  </si>
  <si>
    <t>komputer x3</t>
  </si>
  <si>
    <t>komputer adax delta</t>
  </si>
  <si>
    <t>Minitor 21,5 LCD</t>
  </si>
  <si>
    <t xml:space="preserve">tablica interaktywna </t>
  </si>
  <si>
    <t>zestaw głośnikowy</t>
  </si>
  <si>
    <t>monitor interaktywny 3 szt</t>
  </si>
  <si>
    <t xml:space="preserve">Komputer </t>
  </si>
  <si>
    <t>monitor PHILIPS 27"</t>
  </si>
  <si>
    <t xml:space="preserve">komputer </t>
  </si>
  <si>
    <t xml:space="preserve">zestaw komputerowy PC Lenovo Monitor 24" </t>
  </si>
  <si>
    <t xml:space="preserve">niszcarka FELLOWES 60Cs      </t>
  </si>
  <si>
    <t>tablica interaktywna Promethean Activ Board (tablica+projektor+głośniki+uchwyt+moduł Activ Connect)</t>
  </si>
  <si>
    <t xml:space="preserve">Notebook Dell Inspiron </t>
  </si>
  <si>
    <t>radiomagnetofon</t>
  </si>
  <si>
    <t>Urządzenie wielofunkcyjne HP</t>
  </si>
  <si>
    <t>Aparat fotograficzny SONY</t>
  </si>
  <si>
    <t>Zestaw mikrofonów Shure BLX288/PG58</t>
  </si>
  <si>
    <t xml:space="preserve">Notebook Lenovo V330 </t>
  </si>
  <si>
    <t xml:space="preserve">Notebook Dell 5482-7376 I5-8265U 8 GB </t>
  </si>
  <si>
    <t xml:space="preserve">Szkoła Podstawowa w Sobiałkowie </t>
  </si>
  <si>
    <t>5. Szkoła Podstawowa w Nieparcie</t>
  </si>
  <si>
    <t>budynek szkolny</t>
  </si>
  <si>
    <t>modernizacja w 2013 roku</t>
  </si>
  <si>
    <t>budynek gospodarczy</t>
  </si>
  <si>
    <t>modernizacja w 2016 roku</t>
  </si>
  <si>
    <t>4 gaśnice proszkowe, główne drzwi plastikowe z szybą, drzwi boczne drewniane-2 szt., urządzenia alarmowe: główny budynek szkolny, sygnalizatory: korytarz główny i boczny, gabinet dyrektora i sekretarki, schody główne</t>
  </si>
  <si>
    <t>cegła palona ceramiczna</t>
  </si>
  <si>
    <t>drewniane płyty prefabrykowane</t>
  </si>
  <si>
    <t>płyty prefabrykowane, papa na betonie</t>
  </si>
  <si>
    <t>cegła na zaprawie cementowo-wapiennej</t>
  </si>
  <si>
    <t>wieźba drewniana, dachówka karpiówka palona</t>
  </si>
  <si>
    <t>całościowy remont łazienek szkolnych: ząłożenie nowych płytek na podłodze i ścianach, malowanie ścian, zainstalowanie toalet, bidetów i umywalek, zamontowanie nowych drzwi. Wartość remontu: 34100 zł</t>
  </si>
  <si>
    <t>nie dotyczy</t>
  </si>
  <si>
    <t xml:space="preserve">NIE </t>
  </si>
  <si>
    <t>Monitor interaktywny AVTEK TouchSCREEN 65 pro 4K</t>
  </si>
  <si>
    <t>5. Szkoła Podstawowa w Sobiałkowie</t>
  </si>
  <si>
    <t xml:space="preserve">6. Szkoła Podstawowa w Nieparcie </t>
  </si>
  <si>
    <t>radiomagnetofon boombox Sony</t>
  </si>
  <si>
    <t>Notebook Dell Vostro (2729,00/sztukę)  -  12 sztuk</t>
  </si>
  <si>
    <t>Centrala telefoniczna</t>
  </si>
  <si>
    <t>Projektor sony vpl-sx</t>
  </si>
  <si>
    <t>Projektor NEC M333XS</t>
  </si>
  <si>
    <t>Radioodtwarzacz Philips AZ 780 CD</t>
  </si>
  <si>
    <t xml:space="preserve">Szkoła Podstawowa w Nieparcie </t>
  </si>
  <si>
    <t xml:space="preserve">6. Zespół Szkół w Dłoni </t>
  </si>
  <si>
    <t>Szkoła podstawowa</t>
  </si>
  <si>
    <t>budynek gospodarczy - przy SP</t>
  </si>
  <si>
    <t>przeciwpożarowe: Gaśnice, hydrant:przeciwkradzieżowe: system alarmowy obejmujący wszystkie pomieszczenia, syganalizatory dźwiękowe, powiadomienie do agencji ochrony: ilość drzwi wejściowych 2, 1- zamek pojedyńczy, 2 - zamek podwójny</t>
  </si>
  <si>
    <t>Dłoń 53</t>
  </si>
  <si>
    <t>fundamenty z kamienia na zaprawie wapenno-cementowej, ściany: murowane z cegły na zapr. Cem.wap.</t>
  </si>
  <si>
    <t>w części starej drewniane na podciągach stalowych w części nowej betonowe</t>
  </si>
  <si>
    <t>konstrukcja drewniana wielospadowa, pokrycie dachu dachówka(wymiana w roku 2009)</t>
  </si>
  <si>
    <t>konstrukcja drewniana dwuspadowa, pokrycie dachu dachówka</t>
  </si>
  <si>
    <t>dostateczna</t>
  </si>
  <si>
    <t xml:space="preserve">7. Zespół Szkół w Dłoni </t>
  </si>
  <si>
    <t>Drukarka epson</t>
  </si>
  <si>
    <t>Komputer Hp 8300 3 szt.,</t>
  </si>
  <si>
    <t>Zestaw interaktywny Ultrashart</t>
  </si>
  <si>
    <t>Monitor interaktywny Avtec Touch Screen</t>
  </si>
  <si>
    <t>Router Mikrotik RB2011ViAS-2HnD-IN</t>
  </si>
  <si>
    <t>Komputer z monitorem,</t>
  </si>
  <si>
    <t>Komputer PC Dell 9010 + monitor</t>
  </si>
  <si>
    <t>Drukarka Lexmark MX 511</t>
  </si>
  <si>
    <t xml:space="preserve">Telewizor Philips </t>
  </si>
  <si>
    <t>Monitor interaktywny Avtek Touch Screen - 2 szt.</t>
  </si>
  <si>
    <t>Wizualizer Aver</t>
  </si>
  <si>
    <t>Kopiarka Konica  Minolta - poleasingowa</t>
  </si>
  <si>
    <t>Komputer PC HP 800GI - 5 szt.</t>
  </si>
  <si>
    <t>Laminator opus</t>
  </si>
  <si>
    <t>Wieża LG CM 2760</t>
  </si>
  <si>
    <t>Notebook Dell Latitude 6430</t>
  </si>
  <si>
    <t>Notebook Dell 6430u</t>
  </si>
  <si>
    <t>Projektor Vivitek DW 265</t>
  </si>
  <si>
    <t>Notebook Dell</t>
  </si>
  <si>
    <t xml:space="preserve">Tablet Einstein </t>
  </si>
  <si>
    <t>Aparat Panasonic DMC G7EG-K</t>
  </si>
  <si>
    <t>Notebook Dell 5450 z nagrywarka - 2 szt.</t>
  </si>
  <si>
    <t>Notebook Dell 5450 2 szt.</t>
  </si>
  <si>
    <t xml:space="preserve">2. Zespół Szkół w Dłoni </t>
  </si>
  <si>
    <t xml:space="preserve">Monitoring wizyjny </t>
  </si>
  <si>
    <t xml:space="preserve">Zespół Szkół w Dłoni </t>
  </si>
  <si>
    <t>Dom Strażaka w Dłoni - w budynku tym zlokalizowana jest siedziba Przedszkola</t>
  </si>
  <si>
    <t>dozór</t>
  </si>
  <si>
    <t xml:space="preserve">3. Zespół Szkół w Dłoni </t>
  </si>
  <si>
    <t>7. Zespoł Szkół w Miejskiej Górce</t>
  </si>
  <si>
    <t>szkoła</t>
  </si>
  <si>
    <t>ul. Marii Konopnickiej 3                                     63-910 Miejska Górka</t>
  </si>
  <si>
    <t>Płyta żelbetonowa</t>
  </si>
  <si>
    <t>dach płaski pokryty papą</t>
  </si>
  <si>
    <t>ul. Konopnickiej 14                                  63-910 Miejska Górka</t>
  </si>
  <si>
    <t>CEGŁA, BLOCZKI BETONOWE</t>
  </si>
  <si>
    <t>PŁYTY ŻELBETONOWE</t>
  </si>
  <si>
    <t>PŁYTY ŻELBETONOWE, PAPA</t>
  </si>
  <si>
    <t>7 szt. gaśnic proszkowych, 7 hydrantów, 4 szt. drzwi wejściowych do budynku (3 szt. aluminiowe, 1 szt. drewniane), zamki patentowe, urządzenia alarmowe obejmują cały budynek, sygnalizacja wewnątrz dźwiękowa (parter) na zewnatrz świetlna, powiadamianie do agencji ochrony-dozór agencji całodobowy, monitoring wizualny , który obejmuje budynek wewnątrz i na zewnątrz</t>
  </si>
  <si>
    <t>gaśnice proszkowe 13 szt., hydranty 6 szt., koc ppoz 2szt, drzwi aluminiowe do budynku - 4szt, zamki z atestem, urządzenie alarmowe z powiadamianeim policji i sygnałem dźwiękowym z zewnątrz budynku, alarm obejmuje:gabinet dyrektora, sekretariat, biblioteka, pracownia komputerowa, gabinet wicedyrektora, sala nr 3</t>
  </si>
  <si>
    <t>BARDZO DOBRY</t>
  </si>
  <si>
    <t>DOSTATECZNY</t>
  </si>
  <si>
    <t>DOBRY</t>
  </si>
  <si>
    <t>BARDZO DOBRA</t>
  </si>
  <si>
    <t>1400 m2</t>
  </si>
  <si>
    <t>3 (parter, I piętro i II piętro)</t>
  </si>
  <si>
    <t>DOBRA</t>
  </si>
  <si>
    <t>2473  m2</t>
  </si>
  <si>
    <t>8. Zespół Szkół w Miejskiej Górce</t>
  </si>
  <si>
    <t>Komputer stacjonarny Fujitsu Esprimo P5730 Core Duo</t>
  </si>
  <si>
    <t>Zestaw komputerowy: monitor HPL1740, jednostka HPCompaq 8000 Elite Core 2DUO 295/4GB, 3 zestawy x 463,30 zł</t>
  </si>
  <si>
    <t>Drukarka HP LaserJet Pro M201 dw</t>
  </si>
  <si>
    <t>Projektor OptomaS322e DLP</t>
  </si>
  <si>
    <t xml:space="preserve">Projektor Acer X128H </t>
  </si>
  <si>
    <t>Monitor interaktywny Avtek TouchScreen 5 Connect 75"</t>
  </si>
  <si>
    <t>Zestaw interaktywny - kompl. (sala 5,12)</t>
  </si>
  <si>
    <t>Projektor NEC VE81X - 2 sztuki</t>
  </si>
  <si>
    <t>Klimatyzator</t>
  </si>
  <si>
    <t xml:space="preserve">Tablica interaktywna IP85” z oprogramowanie - sztuk 3 </t>
  </si>
  <si>
    <t> Projektor NEC VE303X – sztuk 2</t>
  </si>
  <si>
    <t> Projektor Optoma X305ST – sztuk 1</t>
  </si>
  <si>
    <t>Projektor BENQ MW535 DLP 3660AL HDMI</t>
  </si>
  <si>
    <t>Monitor interaktywny Newline Tru Touch TT-7518RS</t>
  </si>
  <si>
    <t>Projektor Epson EB-X05 - sala 5</t>
  </si>
  <si>
    <t>Projektor Epson EB-X05 - sala 0</t>
  </si>
  <si>
    <t>Monitor interaktywny Iiyama Prolite TE6503MIS-B1AG 65'</t>
  </si>
  <si>
    <t>7. Zespół Szkół w Miejskiej Górce</t>
  </si>
  <si>
    <t>Monitor Eizo FlexScan EV2455 24,1"</t>
  </si>
  <si>
    <t>Niszczarka KOBRA 245S5 TSES</t>
  </si>
  <si>
    <t>Laptop Toshiba Satellite C75D-B7260</t>
  </si>
  <si>
    <t>Telewizor LG LED</t>
  </si>
  <si>
    <t xml:space="preserve">Komputer polizingowy DELL+monitor - zestaw 5 szt. </t>
  </si>
  <si>
    <t>Komputer używany DELL Optoplex 780</t>
  </si>
  <si>
    <t xml:space="preserve">Monitor LED24" HPZR2440W </t>
  </si>
  <si>
    <t xml:space="preserve">Stacja dokująca + zasilacz </t>
  </si>
  <si>
    <t>Laptop DELL LATITUDE E6440</t>
  </si>
  <si>
    <t xml:space="preserve">Zestaw komputerowy Lenovo Pronicom </t>
  </si>
  <si>
    <t>Monitor LED 22 „ - polizingowy- sztuk 2</t>
  </si>
  <si>
    <t>Laptop Lenovo L430 i5-3320M/4GB/320GB/Win 7 PRO- polizingowy- sztuk 1</t>
  </si>
  <si>
    <t xml:space="preserve">Drukarka Lenovo </t>
  </si>
  <si>
    <t xml:space="preserve">Komputer stacjonarny Lenovo + Monitor HP23” </t>
  </si>
  <si>
    <t xml:space="preserve">Urządzenie wielofunkcyjne HP LaserJet M3035XS </t>
  </si>
  <si>
    <t>Niszczarka KOBRA</t>
  </si>
  <si>
    <t>Drukarka  Canon PIXMA iP7250</t>
  </si>
  <si>
    <t>Urządzenie do archiwizowania danych na serwerze</t>
  </si>
  <si>
    <t>Komputer HP 8300SFFpolizinowy - 6 sztuk</t>
  </si>
  <si>
    <t>Zestaw komputerowy z monitorem polizingowy-2 sztuki</t>
  </si>
  <si>
    <t>Router Draytek Vigor 2925</t>
  </si>
  <si>
    <t>Aparat EEG Digi Track Biofeedback 4 kanałowy + elektrody</t>
  </si>
  <si>
    <t>Switch DCN 24Port - urządzenie do serwerowni</t>
  </si>
  <si>
    <t>QNAP TS 253BE-4G 2x 3 TB Wd RED Serwer</t>
  </si>
  <si>
    <t>Drukarka HPLaserJet M401d5936</t>
  </si>
  <si>
    <t>Aparat fotograficzny Canon EOS 1300D</t>
  </si>
  <si>
    <t xml:space="preserve">Kamera cyfrowa SONY </t>
  </si>
  <si>
    <t xml:space="preserve">Switch DCN 24 Port </t>
  </si>
  <si>
    <t>3. Zespół Szkół w Miejskiej Górce</t>
  </si>
  <si>
    <t xml:space="preserve">zainstalowanie 2 kamer syst. telewizji przemysłowej w szkole </t>
  </si>
  <si>
    <t xml:space="preserve">doinstalowanie 2 kamer telewizji przemysłowej w szkole </t>
  </si>
  <si>
    <t>8. Ośrodek Kultury Sportu i Aktywności Lokalnej</t>
  </si>
  <si>
    <t xml:space="preserve">Centrum Usług Wspólnych </t>
  </si>
  <si>
    <t>NIE DOTYCZY</t>
  </si>
  <si>
    <t>9. Ośrodek Kutlury Sportu i Aktywności Lokalnej</t>
  </si>
  <si>
    <t>10. Centrum  Usług Wspólnych</t>
  </si>
  <si>
    <t>Monitor AOC 1960 SRDA 19</t>
  </si>
  <si>
    <t>Router os L4 128 MB</t>
  </si>
  <si>
    <t>Projektor Acer P1287 z uchwytem, ekranem i głośnikami</t>
  </si>
  <si>
    <t>UPS Eaton Elipse ECO</t>
  </si>
  <si>
    <t>Komputer Intel NUC BOXNUC 613SYK</t>
  </si>
  <si>
    <t>Komputer i5-6400</t>
  </si>
  <si>
    <t>Komputer mini NUC</t>
  </si>
  <si>
    <t xml:space="preserve">Drukarka Laser mino HP LJ P3015 </t>
  </si>
  <si>
    <t>Monitor Philips 23,8</t>
  </si>
  <si>
    <t>Komputer QNAP TS-453B-4G + 2 dyski SSD</t>
  </si>
  <si>
    <t>Monitor PHILIPS 23,8</t>
  </si>
  <si>
    <t>Drukarka HP P2055dn</t>
  </si>
  <si>
    <t>monitor ASUS VC239HE 23" IPS LCD</t>
  </si>
  <si>
    <t>Kserokopiarka  Nashuatec mp3352sp</t>
  </si>
  <si>
    <t xml:space="preserve">9. Centrum Usług Wspólnych </t>
  </si>
  <si>
    <t xml:space="preserve">Notebook DELL Vostro V3580     </t>
  </si>
  <si>
    <t>63-910 Miejska Górka, ul. Kobylińska 33</t>
  </si>
  <si>
    <t xml:space="preserve">4. Centrum Usług Wspólnych </t>
  </si>
  <si>
    <t>Tabela nr 7</t>
  </si>
  <si>
    <t>Budynek</t>
  </si>
  <si>
    <t>przeciwpożarowe (gaśnice, hydranty, czujniki ppoż-sygnał lokalnie na terenie budynku), przeciwłamaniowe (agencja ochrony mienia)</t>
  </si>
  <si>
    <t>Jana Pawła II 6</t>
  </si>
  <si>
    <t>Komputer W909M G3260 4G/750G/WIN10PRO</t>
  </si>
  <si>
    <t>Komputer MSI H270/i5-7400/8/1TB-SSHD/W10</t>
  </si>
  <si>
    <t>Notebooke HP 15-ra055nw 15,6 W10 64 bit</t>
  </si>
  <si>
    <t>Komputer PC HP 6300-i5 Win7ProCOA (3szt.)</t>
  </si>
  <si>
    <t>drukarka Brother MFC-L5750DW</t>
  </si>
  <si>
    <t>Aparat fotograficzny Canon EOS 70 D</t>
  </si>
  <si>
    <t>Notebook Acer AN515-53-52FA (18szt.)</t>
  </si>
  <si>
    <t>Daewoo</t>
  </si>
  <si>
    <t>Lublin II</t>
  </si>
  <si>
    <t>SUL332212Y0041756</t>
  </si>
  <si>
    <t>PRA TY54</t>
  </si>
  <si>
    <t>ciężarowy uniwer.</t>
  </si>
  <si>
    <t>02.02.2001</t>
  </si>
  <si>
    <t>18.02.2017</t>
  </si>
  <si>
    <t>2. Ośrodek Kultury, Sportu i Aktywności Lokalnej</t>
  </si>
  <si>
    <t>03.02.2021</t>
  </si>
  <si>
    <t>02.02.2022</t>
  </si>
  <si>
    <t>OC ogólne:  Uszkodzenie pojazdu zaparkowanego na przedszkolnym parkingu w wyniku  oderwania się i upadku  dachówki z dachu budynku.</t>
  </si>
  <si>
    <t xml:space="preserve"> OC dróg:  Uszkodzenie pojazdu wskutek najechania na wystajacą studzienkę kanalizacyjną.</t>
  </si>
  <si>
    <t>OC dróg: Uszkodzenie pojazdu na drodze wskutek najechania na ubytek w nawierzchni drogi</t>
  </si>
  <si>
    <t>OC dróg: Uszkodzenie pojazdu na drodze w wyniku  najechania na studzienke kanalizacyjną przy krawędzi jezdni.</t>
  </si>
  <si>
    <t>Mienie od ognia i innych zdarzeń:  Zalanie sufitu oraz zniszczenie mienia wskutek awarii odpływu wody z pieca.</t>
  </si>
  <si>
    <t>Mienie od ognia i innych zdarzeń: Uszkodzenie ogrodzenie boiska baseballowego wskutek działania silnego wiatru</t>
  </si>
  <si>
    <t>OC dróg:  Uszkodzenie pojazdu na drodze wskutek najechania na śruby wystające z mocowania elementu progu zwalniającego</t>
  </si>
  <si>
    <t>OC dróg:  Uszkodzenie pojazdu na drodze w wyniku  wjechania w ubytek w nawierzchni jezdni.</t>
  </si>
  <si>
    <t xml:space="preserve">REZERWY </t>
  </si>
  <si>
    <t>Mienie od ognia i innych zdarzeń: Dewastacja 3 szt. skrzynek  elektrycznych z gniazdami przyłączeniowymi na parkingu przez nieznanego sprawcę.</t>
  </si>
  <si>
    <t>Mienie od ognia i innych zdarzeń: Uszkodzenie dachu na budynku przedszkola, elewacji przedszkola, siatek w oknach oraz uszkodzenie dachu na budynku gospodarczym  wskutek nawałnicy</t>
  </si>
  <si>
    <t>Mienie od ognia i innych zdarzeń: Uszkodzenie opierzenia jednej ze ścian świetlicy, uszkodzenie elewacji oraz napisów na budynku remizy strażackiej wskutek nawałnicy</t>
  </si>
  <si>
    <t>Mienie od ognia i innych zdarzeń: Uszkodzenie dachu na altanie ogrodowej wskutek nawałnicy</t>
  </si>
  <si>
    <t>Mienie od ognia i innych zdarzeń: Uszkodzenie elewacji oraz opierzenia na budynku świetlicy wskutek nawałnicy</t>
  </si>
  <si>
    <t>Mienie od ognia i innych zdarzeń: Uszkodzenie znaku drogowego (zbite lustro drogowe wraz z oprawą) wskutek nawałnicy</t>
  </si>
  <si>
    <t>Mienie od ognia i innych zdarzeń: Uszkodzenie dachu na budynku szkoły oraz na budynku gospodarczym wskutek nawałnicy</t>
  </si>
  <si>
    <t>Mienie od ognia i innych zdarzeń: Uszkodzenie dachu i  elewacji na budynku Ośrodka Kultury oraz dachu na budynku Orlika wskutek nawałnicy</t>
  </si>
  <si>
    <t>Szyby: Uszkodzenie daszku nad wejściem do przedszkola i okna dachowego wskutek nawałnicy</t>
  </si>
  <si>
    <t>Szyby: Uszkodzenie daszku nad salą gimnastyczną wskutek nawałnicy</t>
  </si>
  <si>
    <t>Mienie od ognia i innych zdarzeń: Uszkodzenie ogrodzenia z siatki, słupków, drutu naciągającego, piłkochwytów i tablicy wyników w wyniku huraganu.</t>
  </si>
  <si>
    <t xml:space="preserve">BRAK UTWORZONYCH REZERW </t>
  </si>
  <si>
    <t>8. Ośrodek Kultury, Sportu i Aktywności Lokalnej</t>
  </si>
  <si>
    <t>Informacje o szkodach w ostatnich 4 latach, od 01.01.2017 r. do 03.09.2020 r.  - stan na dzień 03.09.2020</t>
  </si>
  <si>
    <t>wartość odtworzeniowa określona przez Zamawiającego</t>
  </si>
  <si>
    <t>wartość odtworzeniowa została ustalona na podstawie kalkulatora do szacowania wartości odtworzeniowych budynków opartego na Biuletynie Cen Obiektów Budowlanych SEKOCENBUD</t>
  </si>
  <si>
    <t>Niepart 45, 63-840 Krobia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</si>
</sst>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#,##0.00&quot; zł&quot;"/>
    <numFmt numFmtId="184" formatCode="#,##0.00\ &quot;zł&quot;;[Red]#,##0.00\ &quot;zł&quot;"/>
    <numFmt numFmtId="185" formatCode="[$-415]dddd\,\ d\ mmmm\ yyyy"/>
    <numFmt numFmtId="186" formatCode="0.00_ ;\-0.00\ "/>
    <numFmt numFmtId="187" formatCode="d/mm/yyyy"/>
  </numFmts>
  <fonts count="6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sz val="11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88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2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1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170" fontId="0" fillId="0" borderId="0" xfId="0" applyNumberFormat="1" applyFont="1" applyFill="1" applyAlignment="1">
      <alignment horizontal="center" vertical="center"/>
    </xf>
    <xf numFmtId="170" fontId="0" fillId="0" borderId="0" xfId="0" applyNumberFormat="1" applyFont="1" applyAlignment="1">
      <alignment horizontal="right"/>
    </xf>
    <xf numFmtId="170" fontId="15" fillId="0" borderId="0" xfId="0" applyNumberFormat="1" applyFont="1" applyAlignment="1">
      <alignment horizontal="center"/>
    </xf>
    <xf numFmtId="170" fontId="0" fillId="0" borderId="10" xfId="0" applyNumberFormat="1" applyFont="1" applyFill="1" applyBorder="1" applyAlignment="1">
      <alignment horizontal="right" vertical="center" wrapText="1"/>
    </xf>
    <xf numFmtId="170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170" fontId="0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70" fontId="1" fillId="0" borderId="10" xfId="0" applyNumberFormat="1" applyFont="1" applyFill="1" applyBorder="1" applyAlignment="1">
      <alignment horizontal="center" vertical="center" wrapText="1"/>
    </xf>
    <xf numFmtId="170" fontId="1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33" borderId="10" xfId="0" applyFont="1" applyFill="1" applyBorder="1" applyAlignment="1">
      <alignment vertical="center" wrapText="1"/>
    </xf>
    <xf numFmtId="170" fontId="0" fillId="0" borderId="10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170" fontId="0" fillId="33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/>
    </xf>
    <xf numFmtId="0" fontId="1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170" fontId="0" fillId="0" borderId="0" xfId="0" applyNumberFormat="1" applyFont="1" applyAlignment="1">
      <alignment horizontal="left"/>
    </xf>
    <xf numFmtId="0" fontId="1" fillId="33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/>
    </xf>
    <xf numFmtId="170" fontId="0" fillId="33" borderId="14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1" fillId="35" borderId="10" xfId="0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left" vertic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 quotePrefix="1">
      <alignment horizontal="center" vertical="center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83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4" fontId="0" fillId="0" borderId="10" xfId="70" applyFont="1" applyBorder="1" applyAlignment="1">
      <alignment horizontal="center" vertical="center" wrapText="1"/>
    </xf>
    <xf numFmtId="183" fontId="0" fillId="0" borderId="10" xfId="0" applyNumberFormat="1" applyFont="1" applyBorder="1" applyAlignment="1">
      <alignment horizontal="center" vertical="center" wrapText="1"/>
    </xf>
    <xf numFmtId="44" fontId="0" fillId="0" borderId="17" xfId="70" applyFont="1" applyBorder="1" applyAlignment="1">
      <alignment horizontal="center" vertical="center"/>
    </xf>
    <xf numFmtId="44" fontId="0" fillId="35" borderId="17" xfId="7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vertical="center" wrapText="1"/>
    </xf>
    <xf numFmtId="0" fontId="0" fillId="35" borderId="17" xfId="0" applyFont="1" applyFill="1" applyBorder="1" applyAlignment="1">
      <alignment horizontal="center" vertical="center" wrapText="1"/>
    </xf>
    <xf numFmtId="170" fontId="0" fillId="35" borderId="10" xfId="0" applyNumberFormat="1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4" fontId="0" fillId="35" borderId="10" xfId="0" applyNumberFormat="1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0" fontId="0" fillId="36" borderId="16" xfId="0" applyFont="1" applyFill="1" applyBorder="1" applyAlignment="1">
      <alignment vertical="center" wrapText="1"/>
    </xf>
    <xf numFmtId="0" fontId="0" fillId="36" borderId="18" xfId="0" applyFont="1" applyFill="1" applyBorder="1" applyAlignment="1">
      <alignment horizontal="center" vertical="center" wrapText="1"/>
    </xf>
    <xf numFmtId="44" fontId="0" fillId="37" borderId="17" xfId="70" applyFont="1" applyFill="1" applyBorder="1" applyAlignment="1">
      <alignment horizontal="center" vertical="center" wrapText="1"/>
    </xf>
    <xf numFmtId="44" fontId="0" fillId="35" borderId="17" xfId="7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44" fontId="0" fillId="35" borderId="24" xfId="7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2" fontId="0" fillId="0" borderId="10" xfId="0" applyNumberFormat="1" applyFont="1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44" fontId="0" fillId="35" borderId="27" xfId="70" applyFont="1" applyFill="1" applyBorder="1" applyAlignment="1">
      <alignment horizontal="center" vertical="center" wrapText="1"/>
    </xf>
    <xf numFmtId="172" fontId="15" fillId="0" borderId="10" xfId="0" applyNumberFormat="1" applyFont="1" applyBorder="1" applyAlignment="1">
      <alignment horizontal="center" vertical="center" wrapText="1"/>
    </xf>
    <xf numFmtId="172" fontId="0" fillId="0" borderId="28" xfId="0" applyNumberFormat="1" applyFont="1" applyBorder="1" applyAlignment="1">
      <alignment horizontal="center" vertical="center" wrapText="1"/>
    </xf>
    <xf numFmtId="172" fontId="0" fillId="0" borderId="14" xfId="0" applyNumberFormat="1" applyFont="1" applyBorder="1" applyAlignment="1">
      <alignment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44" fontId="0" fillId="35" borderId="29" xfId="70" applyFont="1" applyFill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 vertical="center" wrapText="1"/>
    </xf>
    <xf numFmtId="172" fontId="0" fillId="0" borderId="25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44" fontId="0" fillId="35" borderId="10" xfId="7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 wrapText="1"/>
    </xf>
    <xf numFmtId="183" fontId="0" fillId="35" borderId="10" xfId="0" applyNumberFormat="1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 wrapText="1"/>
    </xf>
    <xf numFmtId="44" fontId="0" fillId="35" borderId="10" xfId="70" applyFont="1" applyFill="1" applyBorder="1" applyAlignment="1">
      <alignment horizontal="right" vertical="center" wrapText="1"/>
    </xf>
    <xf numFmtId="44" fontId="0" fillId="0" borderId="10" xfId="0" applyNumberFormat="1" applyFont="1" applyBorder="1" applyAlignment="1">
      <alignment horizontal="center" vertical="center" wrapText="1"/>
    </xf>
    <xf numFmtId="44" fontId="0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44" fontId="0" fillId="35" borderId="10" xfId="70" applyFont="1" applyFill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37" borderId="16" xfId="0" applyFont="1" applyFill="1" applyBorder="1" applyAlignment="1">
      <alignment horizontal="center" vertical="center" wrapText="1"/>
    </xf>
    <xf numFmtId="0" fontId="0" fillId="37" borderId="32" xfId="0" applyFont="1" applyFill="1" applyBorder="1" applyAlignment="1">
      <alignment horizontal="center" vertical="center" wrapText="1"/>
    </xf>
    <xf numFmtId="0" fontId="0" fillId="35" borderId="29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86" fontId="0" fillId="35" borderId="10" xfId="0" applyNumberFormat="1" applyFont="1" applyFill="1" applyBorder="1" applyAlignment="1">
      <alignment horizontal="center" vertical="center" wrapText="1"/>
    </xf>
    <xf numFmtId="186" fontId="0" fillId="0" borderId="10" xfId="0" applyNumberFormat="1" applyFont="1" applyBorder="1" applyAlignment="1">
      <alignment horizontal="center" vertical="center" wrapText="1"/>
    </xf>
    <xf numFmtId="187" fontId="1" fillId="37" borderId="16" xfId="0" applyNumberFormat="1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44" fontId="1" fillId="34" borderId="10" xfId="63" applyFont="1" applyFill="1" applyBorder="1" applyAlignment="1">
      <alignment horizontal="left" vertical="center" wrapText="1"/>
    </xf>
    <xf numFmtId="44" fontId="1" fillId="0" borderId="10" xfId="0" applyNumberFormat="1" applyFont="1" applyFill="1" applyBorder="1" applyAlignment="1">
      <alignment horizontal="right" vertical="center"/>
    </xf>
    <xf numFmtId="0" fontId="0" fillId="35" borderId="1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54" applyFont="1" applyFill="1" applyBorder="1" applyAlignment="1">
      <alignment vertical="center" wrapText="1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0" fontId="0" fillId="0" borderId="10" xfId="54" applyFont="1" applyBorder="1" applyAlignment="1">
      <alignment horizontal="center" vertical="center" wrapText="1"/>
      <protection/>
    </xf>
    <xf numFmtId="0" fontId="0" fillId="0" borderId="10" xfId="54" applyFont="1" applyBorder="1" applyAlignment="1">
      <alignment vertical="center"/>
      <protection/>
    </xf>
    <xf numFmtId="0" fontId="1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35" borderId="10" xfId="54" applyFont="1" applyFill="1" applyBorder="1" applyAlignment="1">
      <alignment horizontal="left" vertical="center" wrapText="1"/>
      <protection/>
    </xf>
    <xf numFmtId="183" fontId="0" fillId="35" borderId="10" xfId="54" applyNumberFormat="1" applyFont="1" applyFill="1" applyBorder="1" applyAlignment="1">
      <alignment horizontal="center" vertical="center"/>
      <protection/>
    </xf>
    <xf numFmtId="44" fontId="0" fillId="35" borderId="10" xfId="73" applyFont="1" applyFill="1" applyBorder="1" applyAlignment="1">
      <alignment horizontal="center" vertical="center" wrapText="1"/>
    </xf>
    <xf numFmtId="0" fontId="0" fillId="35" borderId="10" xfId="54" applyFont="1" applyFill="1" applyBorder="1" applyAlignment="1">
      <alignment vertical="center"/>
      <protection/>
    </xf>
    <xf numFmtId="170" fontId="0" fillId="35" borderId="10" xfId="54" applyNumberFormat="1" applyFont="1" applyFill="1" applyBorder="1" applyAlignment="1">
      <alignment horizontal="center" vertical="center" wrapText="1"/>
      <protection/>
    </xf>
    <xf numFmtId="44" fontId="0" fillId="35" borderId="10" xfId="69" applyFont="1" applyFill="1" applyBorder="1" applyAlignment="1">
      <alignment horizontal="right" vertical="center" wrapText="1"/>
    </xf>
    <xf numFmtId="0" fontId="0" fillId="35" borderId="14" xfId="0" applyFont="1" applyFill="1" applyBorder="1" applyAlignment="1">
      <alignment vertical="center" wrapText="1"/>
    </xf>
    <xf numFmtId="170" fontId="0" fillId="0" borderId="10" xfId="54" applyNumberFormat="1" applyFont="1" applyFill="1" applyBorder="1" applyAlignment="1">
      <alignment horizontal="center" vertical="center" wrapText="1"/>
      <protection/>
    </xf>
    <xf numFmtId="4" fontId="15" fillId="0" borderId="14" xfId="54" applyNumberFormat="1" applyFont="1" applyFill="1" applyBorder="1" applyAlignment="1">
      <alignment horizontal="center" vertical="center" wrapText="1"/>
      <protection/>
    </xf>
    <xf numFmtId="0" fontId="15" fillId="0" borderId="10" xfId="54" applyFont="1" applyFill="1" applyBorder="1" applyAlignment="1">
      <alignment horizontal="center" vertical="center" wrapText="1"/>
      <protection/>
    </xf>
    <xf numFmtId="0" fontId="10" fillId="35" borderId="27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10" fillId="35" borderId="29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center" vertical="center" wrapText="1"/>
    </xf>
    <xf numFmtId="0" fontId="0" fillId="35" borderId="27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right" vertical="center"/>
    </xf>
    <xf numFmtId="0" fontId="0" fillId="0" borderId="14" xfId="54" applyFont="1" applyBorder="1" applyAlignment="1">
      <alignment horizontal="center" vertical="center" wrapText="1"/>
      <protection/>
    </xf>
    <xf numFmtId="0" fontId="0" fillId="0" borderId="14" xfId="54" applyFont="1" applyBorder="1" applyAlignment="1">
      <alignment vertical="center" wrapText="1"/>
      <protection/>
    </xf>
    <xf numFmtId="0" fontId="0" fillId="0" borderId="10" xfId="54" applyFont="1" applyBorder="1" applyAlignment="1">
      <alignment horizontal="center" vertical="center"/>
      <protection/>
    </xf>
    <xf numFmtId="0" fontId="0" fillId="0" borderId="14" xfId="54" applyFont="1" applyFill="1" applyBorder="1" applyAlignment="1">
      <alignment horizontal="center" vertical="center" wrapText="1"/>
      <protection/>
    </xf>
    <xf numFmtId="44" fontId="0" fillId="35" borderId="10" xfId="75" applyFont="1" applyFill="1" applyBorder="1" applyAlignment="1">
      <alignment horizontal="right" vertical="center" wrapText="1"/>
    </xf>
    <xf numFmtId="0" fontId="0" fillId="35" borderId="10" xfId="54" applyFont="1" applyFill="1" applyBorder="1" applyAlignment="1">
      <alignment horizontal="center" vertical="center" wrapText="1"/>
      <protection/>
    </xf>
    <xf numFmtId="0" fontId="0" fillId="35" borderId="10" xfId="54" applyFont="1" applyFill="1" applyBorder="1" applyAlignment="1">
      <alignment vertical="center" wrapText="1"/>
      <protection/>
    </xf>
    <xf numFmtId="0" fontId="0" fillId="0" borderId="10" xfId="54" applyFont="1" applyBorder="1" applyAlignment="1">
      <alignment vertical="center" wrapText="1"/>
      <protection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18" fillId="0" borderId="10" xfId="54" applyFont="1" applyFill="1" applyBorder="1" applyAlignment="1">
      <alignment horizontal="center" vertical="center" wrapText="1"/>
      <protection/>
    </xf>
    <xf numFmtId="170" fontId="15" fillId="0" borderId="10" xfId="54" applyNumberFormat="1" applyFont="1" applyFill="1" applyBorder="1" applyAlignment="1">
      <alignment horizontal="center" vertical="center" wrapText="1"/>
      <protection/>
    </xf>
    <xf numFmtId="170" fontId="0" fillId="35" borderId="27" xfId="54" applyNumberFormat="1" applyFont="1" applyFill="1" applyBorder="1" applyAlignment="1">
      <alignment horizontal="center" vertical="center" wrapText="1"/>
      <protection/>
    </xf>
    <xf numFmtId="0" fontId="0" fillId="35" borderId="30" xfId="54" applyFont="1" applyFill="1" applyBorder="1" applyAlignment="1">
      <alignment horizontal="center" vertical="center" wrapText="1"/>
      <protection/>
    </xf>
    <xf numFmtId="0" fontId="0" fillId="35" borderId="27" xfId="54" applyFont="1" applyFill="1" applyBorder="1" applyAlignment="1">
      <alignment horizontal="center" vertical="center" wrapText="1"/>
      <protection/>
    </xf>
    <xf numFmtId="44" fontId="0" fillId="35" borderId="30" xfId="71" applyFill="1" applyBorder="1" applyAlignment="1">
      <alignment horizontal="center" vertical="center" wrapText="1"/>
    </xf>
    <xf numFmtId="0" fontId="0" fillId="35" borderId="10" xfId="54" applyFont="1" applyFill="1" applyBorder="1" applyAlignment="1">
      <alignment horizontal="center" vertical="center"/>
      <protection/>
    </xf>
    <xf numFmtId="44" fontId="0" fillId="0" borderId="0" xfId="69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35" borderId="14" xfId="54" applyFont="1" applyFill="1" applyBorder="1" applyAlignment="1">
      <alignment vertical="center" wrapText="1"/>
      <protection/>
    </xf>
    <xf numFmtId="0" fontId="0" fillId="35" borderId="14" xfId="54" applyFont="1" applyFill="1" applyBorder="1" applyAlignment="1">
      <alignment horizontal="center" vertical="center" wrapText="1"/>
      <protection/>
    </xf>
    <xf numFmtId="4" fontId="0" fillId="35" borderId="10" xfId="54" applyNumberFormat="1" applyFont="1" applyFill="1" applyBorder="1" applyAlignment="1">
      <alignment vertical="center" wrapText="1"/>
      <protection/>
    </xf>
    <xf numFmtId="183" fontId="0" fillId="35" borderId="29" xfId="54" applyNumberFormat="1" applyFont="1" applyFill="1" applyBorder="1" applyAlignment="1">
      <alignment horizontal="center" vertical="center"/>
      <protection/>
    </xf>
    <xf numFmtId="4" fontId="0" fillId="0" borderId="10" xfId="54" applyNumberFormat="1" applyFont="1" applyFill="1" applyBorder="1" applyAlignment="1">
      <alignment horizontal="center" vertical="center" wrapText="1"/>
      <protection/>
    </xf>
    <xf numFmtId="183" fontId="0" fillId="0" borderId="10" xfId="0" applyNumberFormat="1" applyFont="1" applyBorder="1" applyAlignment="1">
      <alignment horizontal="right" vertical="center"/>
    </xf>
    <xf numFmtId="183" fontId="0" fillId="0" borderId="10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4" xfId="54" applyFont="1" applyFill="1" applyBorder="1" applyAlignment="1">
      <alignment vertical="center" wrapText="1"/>
      <protection/>
    </xf>
    <xf numFmtId="0" fontId="0" fillId="0" borderId="10" xfId="54" applyFont="1" applyFill="1" applyBorder="1" applyAlignment="1">
      <alignment horizontal="center" vertical="center"/>
      <protection/>
    </xf>
    <xf numFmtId="0" fontId="6" fillId="0" borderId="10" xfId="54" applyFont="1" applyBorder="1" applyAlignment="1">
      <alignment vertical="center" wrapText="1"/>
      <protection/>
    </xf>
    <xf numFmtId="0" fontId="6" fillId="0" borderId="10" xfId="54" applyFont="1" applyBorder="1" applyAlignment="1">
      <alignment horizontal="center" vertical="center" wrapText="1"/>
      <protection/>
    </xf>
    <xf numFmtId="0" fontId="0" fillId="35" borderId="10" xfId="54" applyFont="1" applyFill="1" applyBorder="1" applyAlignment="1">
      <alignment vertical="center" wrapText="1"/>
      <protection/>
    </xf>
    <xf numFmtId="0" fontId="0" fillId="35" borderId="10" xfId="54" applyFont="1" applyFill="1" applyBorder="1" applyAlignment="1">
      <alignment horizontal="center" vertical="center" wrapText="1"/>
      <protection/>
    </xf>
    <xf numFmtId="170" fontId="0" fillId="35" borderId="10" xfId="54" applyNumberFormat="1" applyFont="1" applyFill="1" applyBorder="1" applyAlignment="1">
      <alignment horizontal="right" vertical="center" wrapText="1"/>
      <protection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0" fontId="0" fillId="0" borderId="0" xfId="0" applyNumberFormat="1" applyFont="1" applyAlignment="1">
      <alignment horizontal="right" vertical="center"/>
    </xf>
    <xf numFmtId="170" fontId="1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170" fontId="1" fillId="38" borderId="3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170" fontId="0" fillId="0" borderId="0" xfId="0" applyNumberFormat="1" applyAlignment="1">
      <alignment vertical="center"/>
    </xf>
    <xf numFmtId="170" fontId="7" fillId="0" borderId="0" xfId="0" applyNumberFormat="1" applyFont="1" applyAlignment="1">
      <alignment horizontal="right" vertical="center"/>
    </xf>
    <xf numFmtId="170" fontId="0" fillId="0" borderId="0" xfId="0" applyNumberFormat="1" applyFill="1" applyAlignment="1">
      <alignment vertical="center"/>
    </xf>
    <xf numFmtId="170" fontId="0" fillId="0" borderId="0" xfId="0" applyNumberFormat="1" applyFont="1" applyFill="1" applyAlignment="1">
      <alignment horizontal="right"/>
    </xf>
    <xf numFmtId="170" fontId="15" fillId="0" borderId="0" xfId="0" applyNumberFormat="1" applyFont="1" applyFill="1" applyAlignment="1">
      <alignment horizontal="center"/>
    </xf>
    <xf numFmtId="0" fontId="0" fillId="0" borderId="14" xfId="54" applyFont="1" applyFill="1" applyBorder="1" applyAlignment="1">
      <alignment horizontal="center" vertical="center"/>
      <protection/>
    </xf>
    <xf numFmtId="44" fontId="1" fillId="35" borderId="10" xfId="72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vertical="center" wrapText="1"/>
    </xf>
    <xf numFmtId="0" fontId="18" fillId="35" borderId="10" xfId="0" applyFont="1" applyFill="1" applyBorder="1" applyAlignment="1">
      <alignment horizontal="center" vertical="center" wrapText="1"/>
    </xf>
    <xf numFmtId="170" fontId="0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14" fontId="24" fillId="35" borderId="10" xfId="0" applyNumberFormat="1" applyFont="1" applyFill="1" applyBorder="1" applyAlignment="1">
      <alignment horizontal="center" vertical="center" wrapText="1"/>
    </xf>
    <xf numFmtId="0" fontId="23" fillId="35" borderId="10" xfId="54" applyFont="1" applyFill="1" applyBorder="1" applyAlignment="1">
      <alignment horizontal="center" vertical="center" wrapText="1"/>
      <protection/>
    </xf>
    <xf numFmtId="0" fontId="10" fillId="35" borderId="29" xfId="54" applyFont="1" applyFill="1" applyBorder="1" applyAlignment="1">
      <alignment horizontal="center" vertical="center" wrapText="1"/>
      <protection/>
    </xf>
    <xf numFmtId="0" fontId="0" fillId="35" borderId="10" xfId="54" applyFont="1" applyFill="1" applyBorder="1" applyAlignment="1">
      <alignment vertical="center" wrapText="1"/>
      <protection/>
    </xf>
    <xf numFmtId="0" fontId="0" fillId="35" borderId="10" xfId="54" applyFont="1" applyFill="1" applyBorder="1" applyAlignment="1">
      <alignment horizontal="center" vertical="center" wrapText="1"/>
      <protection/>
    </xf>
    <xf numFmtId="0" fontId="6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7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17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35" borderId="14" xfId="0" applyFont="1" applyFill="1" applyBorder="1" applyAlignment="1">
      <alignment horizontal="center" vertical="center" wrapText="1"/>
    </xf>
    <xf numFmtId="183" fontId="0" fillId="35" borderId="10" xfId="0" applyNumberFormat="1" applyFont="1" applyFill="1" applyBorder="1" applyAlignment="1">
      <alignment horizontal="right" vertical="center"/>
    </xf>
    <xf numFmtId="183" fontId="0" fillId="35" borderId="10" xfId="0" applyNumberFormat="1" applyFont="1" applyFill="1" applyBorder="1" applyAlignment="1">
      <alignment vertical="center"/>
    </xf>
    <xf numFmtId="44" fontId="0" fillId="35" borderId="14" xfId="0" applyNumberFormat="1" applyFont="1" applyFill="1" applyBorder="1" applyAlignment="1">
      <alignment vertical="center" wrapText="1"/>
    </xf>
    <xf numFmtId="4" fontId="15" fillId="35" borderId="14" xfId="0" applyNumberFormat="1" applyFont="1" applyFill="1" applyBorder="1" applyAlignment="1">
      <alignment vertical="center" wrapText="1"/>
    </xf>
    <xf numFmtId="0" fontId="0" fillId="35" borderId="14" xfId="0" applyFont="1" applyFill="1" applyBorder="1" applyAlignment="1">
      <alignment vertical="center"/>
    </xf>
    <xf numFmtId="0" fontId="0" fillId="35" borderId="0" xfId="0" applyFont="1" applyFill="1" applyAlignment="1">
      <alignment/>
    </xf>
    <xf numFmtId="44" fontId="0" fillId="0" borderId="10" xfId="63" applyFont="1" applyBorder="1" applyAlignment="1">
      <alignment horizontal="right" vertical="center" wrapText="1"/>
    </xf>
    <xf numFmtId="44" fontId="0" fillId="0" borderId="31" xfId="63" applyFont="1" applyBorder="1" applyAlignment="1">
      <alignment horizontal="right" vertical="center" wrapText="1"/>
    </xf>
    <xf numFmtId="44" fontId="0" fillId="35" borderId="10" xfId="63" applyFont="1" applyFill="1" applyBorder="1" applyAlignment="1">
      <alignment vertical="center" wrapText="1"/>
    </xf>
    <xf numFmtId="44" fontId="0" fillId="0" borderId="10" xfId="63" applyFont="1" applyFill="1" applyBorder="1" applyAlignment="1">
      <alignment vertical="center" wrapText="1"/>
    </xf>
    <xf numFmtId="44" fontId="0" fillId="0" borderId="31" xfId="63" applyFont="1" applyFill="1" applyBorder="1" applyAlignment="1">
      <alignment vertical="center" wrapText="1"/>
    </xf>
    <xf numFmtId="44" fontId="0" fillId="0" borderId="10" xfId="63" applyFont="1" applyBorder="1" applyAlignment="1">
      <alignment vertical="center" wrapText="1"/>
    </xf>
    <xf numFmtId="44" fontId="1" fillId="0" borderId="0" xfId="63" applyFont="1" applyAlignment="1">
      <alignment horizontal="right"/>
    </xf>
    <xf numFmtId="44" fontId="1" fillId="0" borderId="10" xfId="63" applyFont="1" applyFill="1" applyBorder="1" applyAlignment="1">
      <alignment horizontal="center" vertical="center" wrapText="1"/>
    </xf>
    <xf numFmtId="44" fontId="1" fillId="0" borderId="10" xfId="63" applyFont="1" applyFill="1" applyBorder="1" applyAlignment="1">
      <alignment horizontal="right" vertical="center" wrapText="1"/>
    </xf>
    <xf numFmtId="44" fontId="0" fillId="35" borderId="10" xfId="63" applyFont="1" applyFill="1" applyBorder="1" applyAlignment="1">
      <alignment horizontal="right" vertical="center" wrapText="1"/>
    </xf>
    <xf numFmtId="44" fontId="0" fillId="0" borderId="10" xfId="63" applyFont="1" applyFill="1" applyBorder="1" applyAlignment="1">
      <alignment horizontal="right" vertical="center" wrapText="1"/>
    </xf>
    <xf numFmtId="44" fontId="1" fillId="0" borderId="10" xfId="63" applyFont="1" applyFill="1" applyBorder="1" applyAlignment="1">
      <alignment vertical="center" wrapText="1"/>
    </xf>
    <xf numFmtId="44" fontId="17" fillId="0" borderId="10" xfId="63" applyFont="1" applyBorder="1" applyAlignment="1">
      <alignment horizontal="right" vertical="center" wrapText="1"/>
    </xf>
    <xf numFmtId="44" fontId="6" fillId="0" borderId="10" xfId="63" applyFont="1" applyBorder="1" applyAlignment="1">
      <alignment horizontal="right" vertical="center" wrapText="1"/>
    </xf>
    <xf numFmtId="44" fontId="0" fillId="0" borderId="14" xfId="63" applyFont="1" applyFill="1" applyBorder="1" applyAlignment="1">
      <alignment vertical="center" wrapText="1"/>
    </xf>
    <xf numFmtId="44" fontId="1" fillId="0" borderId="10" xfId="63" applyFont="1" applyBorder="1" applyAlignment="1">
      <alignment horizontal="right" vertical="center" wrapText="1"/>
    </xf>
    <xf numFmtId="44" fontId="6" fillId="35" borderId="10" xfId="63" applyFont="1" applyFill="1" applyBorder="1" applyAlignment="1">
      <alignment horizontal="right" vertical="center" wrapText="1"/>
    </xf>
    <xf numFmtId="44" fontId="1" fillId="0" borderId="0" xfId="63" applyFont="1" applyFill="1" applyBorder="1" applyAlignment="1">
      <alignment vertical="center" wrapText="1"/>
    </xf>
    <xf numFmtId="44" fontId="1" fillId="0" borderId="11" xfId="63" applyFont="1" applyFill="1" applyBorder="1" applyAlignment="1">
      <alignment vertical="center" wrapText="1"/>
    </xf>
    <xf numFmtId="44" fontId="0" fillId="0" borderId="0" xfId="63" applyFont="1" applyAlignment="1">
      <alignment horizontal="right" wrapText="1"/>
    </xf>
    <xf numFmtId="44" fontId="0" fillId="0" borderId="0" xfId="63" applyFont="1" applyAlignment="1">
      <alignment horizontal="right"/>
    </xf>
    <xf numFmtId="170" fontId="1" fillId="39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10" fillId="35" borderId="10" xfId="0" applyFont="1" applyFill="1" applyBorder="1" applyAlignment="1">
      <alignment vertical="center" wrapText="1"/>
    </xf>
    <xf numFmtId="183" fontId="0" fillId="0" borderId="28" xfId="54" applyNumberFormat="1" applyFont="1" applyFill="1" applyBorder="1" applyAlignment="1">
      <alignment horizontal="center" vertical="center"/>
      <protection/>
    </xf>
    <xf numFmtId="183" fontId="0" fillId="35" borderId="25" xfId="0" applyNumberFormat="1" applyFont="1" applyFill="1" applyBorder="1" applyAlignment="1">
      <alignment horizontal="center" vertical="center"/>
    </xf>
    <xf numFmtId="44" fontId="0" fillId="35" borderId="25" xfId="70" applyFont="1" applyFill="1" applyBorder="1" applyAlignment="1">
      <alignment horizontal="center" vertical="center" wrapText="1"/>
    </xf>
    <xf numFmtId="183" fontId="0" fillId="35" borderId="19" xfId="0" applyNumberFormat="1" applyFont="1" applyFill="1" applyBorder="1" applyAlignment="1">
      <alignment horizontal="center" vertical="center"/>
    </xf>
    <xf numFmtId="44" fontId="0" fillId="35" borderId="11" xfId="70" applyFont="1" applyFill="1" applyBorder="1" applyAlignment="1">
      <alignment horizontal="center" vertical="center" wrapText="1"/>
    </xf>
    <xf numFmtId="170" fontId="0" fillId="35" borderId="27" xfId="0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 vertical="center"/>
    </xf>
    <xf numFmtId="170" fontId="0" fillId="35" borderId="10" xfId="0" applyNumberFormat="1" applyFont="1" applyFill="1" applyBorder="1" applyAlignment="1">
      <alignment horizontal="right" vertical="center" wrapText="1"/>
    </xf>
    <xf numFmtId="0" fontId="0" fillId="35" borderId="0" xfId="0" applyFill="1" applyAlignment="1">
      <alignment vertical="center"/>
    </xf>
    <xf numFmtId="170" fontId="0" fillId="35" borderId="0" xfId="0" applyNumberFormat="1" applyFont="1" applyFill="1" applyAlignment="1">
      <alignment horizontal="right" vertical="center"/>
    </xf>
    <xf numFmtId="49" fontId="0" fillId="35" borderId="10" xfId="0" applyNumberFormat="1" applyFont="1" applyFill="1" applyBorder="1" applyAlignment="1">
      <alignment vertical="center" wrapText="1"/>
    </xf>
    <xf numFmtId="170" fontId="0" fillId="35" borderId="10" xfId="0" applyNumberFormat="1" applyFont="1" applyFill="1" applyBorder="1" applyAlignment="1">
      <alignment vertical="center"/>
    </xf>
    <xf numFmtId="170" fontId="0" fillId="35" borderId="10" xfId="0" applyNumberFormat="1" applyFill="1" applyBorder="1" applyAlignment="1">
      <alignment vertical="center"/>
    </xf>
    <xf numFmtId="170" fontId="0" fillId="35" borderId="30" xfId="0" applyNumberFormat="1" applyFill="1" applyBorder="1" applyAlignment="1">
      <alignment vertical="center"/>
    </xf>
    <xf numFmtId="170" fontId="0" fillId="35" borderId="10" xfId="0" applyNumberFormat="1" applyFill="1" applyBorder="1" applyAlignment="1">
      <alignment horizontal="right" vertical="center"/>
    </xf>
    <xf numFmtId="170" fontId="0" fillId="35" borderId="30" xfId="0" applyNumberFormat="1" applyFill="1" applyBorder="1" applyAlignment="1">
      <alignment horizontal="right" vertical="center"/>
    </xf>
    <xf numFmtId="0" fontId="0" fillId="35" borderId="10" xfId="0" applyFont="1" applyFill="1" applyBorder="1" applyAlignment="1">
      <alignment vertical="center" wrapText="1"/>
    </xf>
    <xf numFmtId="170" fontId="0" fillId="35" borderId="14" xfId="0" applyNumberFormat="1" applyFont="1" applyFill="1" applyBorder="1" applyAlignment="1">
      <alignment horizontal="right" vertical="center"/>
    </xf>
    <xf numFmtId="44" fontId="1" fillId="38" borderId="10" xfId="63" applyFont="1" applyFill="1" applyBorder="1" applyAlignment="1">
      <alignment horizontal="right" vertical="center" wrapText="1"/>
    </xf>
    <xf numFmtId="0" fontId="0" fillId="35" borderId="0" xfId="0" applyFont="1" applyFill="1" applyAlignment="1">
      <alignment horizontal="center" vertical="center"/>
    </xf>
    <xf numFmtId="183" fontId="0" fillId="0" borderId="10" xfId="0" applyNumberFormat="1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44" fontId="0" fillId="0" borderId="30" xfId="54" applyNumberFormat="1" applyFont="1" applyBorder="1" applyAlignment="1">
      <alignment horizontal="center" vertical="center" wrapText="1"/>
      <protection/>
    </xf>
    <xf numFmtId="44" fontId="0" fillId="0" borderId="31" xfId="54" applyNumberFormat="1" applyFont="1" applyBorder="1" applyAlignment="1">
      <alignment horizontal="center" vertical="center" wrapText="1"/>
      <protection/>
    </xf>
    <xf numFmtId="44" fontId="0" fillId="0" borderId="14" xfId="54" applyNumberFormat="1" applyFont="1" applyBorder="1" applyAlignment="1">
      <alignment horizontal="center" vertical="center" wrapText="1"/>
      <protection/>
    </xf>
    <xf numFmtId="0" fontId="1" fillId="38" borderId="34" xfId="0" applyFont="1" applyFill="1" applyBorder="1" applyAlignment="1">
      <alignment horizontal="center" vertical="center"/>
    </xf>
    <xf numFmtId="0" fontId="1" fillId="38" borderId="35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4" fontId="1" fillId="34" borderId="10" xfId="63" applyFont="1" applyFill="1" applyBorder="1" applyAlignment="1">
      <alignment horizontal="left" vertical="center" wrapText="1"/>
    </xf>
    <xf numFmtId="0" fontId="0" fillId="0" borderId="30" xfId="54" applyFont="1" applyBorder="1" applyAlignment="1">
      <alignment horizontal="center" vertical="center" wrapText="1"/>
      <protection/>
    </xf>
    <xf numFmtId="0" fontId="0" fillId="0" borderId="31" xfId="54" applyFont="1" applyBorder="1" applyAlignment="1">
      <alignment horizontal="center" vertical="center" wrapText="1"/>
      <protection/>
    </xf>
    <xf numFmtId="0" fontId="0" fillId="0" borderId="14" xfId="54" applyFont="1" applyBorder="1" applyAlignment="1">
      <alignment horizontal="center" vertical="center" wrapText="1"/>
      <protection/>
    </xf>
    <xf numFmtId="0" fontId="0" fillId="0" borderId="30" xfId="54" applyFont="1" applyFill="1" applyBorder="1" applyAlignment="1">
      <alignment horizontal="center" vertical="center" wrapText="1"/>
      <protection/>
    </xf>
    <xf numFmtId="0" fontId="0" fillId="0" borderId="14" xfId="54" applyFont="1" applyFill="1" applyBorder="1" applyAlignment="1">
      <alignment horizontal="center" vertical="center" wrapText="1"/>
      <protection/>
    </xf>
    <xf numFmtId="0" fontId="0" fillId="35" borderId="31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35" borderId="30" xfId="54" applyFont="1" applyFill="1" applyBorder="1" applyAlignment="1">
      <alignment horizontal="center" vertical="center" wrapText="1"/>
      <protection/>
    </xf>
    <xf numFmtId="0" fontId="0" fillId="35" borderId="14" xfId="54" applyFont="1" applyFill="1" applyBorder="1" applyAlignment="1">
      <alignment horizontal="center" vertical="center" wrapText="1"/>
      <protection/>
    </xf>
    <xf numFmtId="4" fontId="0" fillId="0" borderId="30" xfId="54" applyNumberFormat="1" applyFont="1" applyBorder="1" applyAlignment="1">
      <alignment horizontal="center" vertical="center" wrapText="1"/>
      <protection/>
    </xf>
    <xf numFmtId="4" fontId="0" fillId="0" borderId="31" xfId="54" applyNumberFormat="1" applyFont="1" applyBorder="1" applyAlignment="1">
      <alignment horizontal="center" vertical="center" wrapText="1"/>
      <protection/>
    </xf>
    <xf numFmtId="4" fontId="0" fillId="0" borderId="14" xfId="54" applyNumberFormat="1" applyFont="1" applyBorder="1" applyAlignment="1">
      <alignment horizontal="center" vertical="center" wrapText="1"/>
      <protection/>
    </xf>
    <xf numFmtId="0" fontId="1" fillId="35" borderId="10" xfId="0" applyFont="1" applyFill="1" applyBorder="1" applyAlignment="1">
      <alignment horizontal="center" vertical="center" wrapText="1"/>
    </xf>
    <xf numFmtId="0" fontId="1" fillId="35" borderId="30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183" fontId="0" fillId="0" borderId="30" xfId="0" applyNumberFormat="1" applyFont="1" applyBorder="1" applyAlignment="1">
      <alignment horizontal="right" vertical="center"/>
    </xf>
    <xf numFmtId="183" fontId="0" fillId="0" borderId="31" xfId="0" applyNumberFormat="1" applyFont="1" applyBorder="1" applyAlignment="1">
      <alignment horizontal="right" vertical="center"/>
    </xf>
    <xf numFmtId="183" fontId="0" fillId="0" borderId="14" xfId="0" applyNumberFormat="1" applyFont="1" applyBorder="1" applyAlignment="1">
      <alignment horizontal="right" vertical="center"/>
    </xf>
    <xf numFmtId="0" fontId="1" fillId="34" borderId="10" xfId="0" applyFont="1" applyFill="1" applyBorder="1" applyAlignment="1">
      <alignment vertical="center" wrapText="1"/>
    </xf>
    <xf numFmtId="44" fontId="0" fillId="0" borderId="30" xfId="73" applyFont="1" applyBorder="1" applyAlignment="1">
      <alignment horizontal="center" vertical="center" wrapText="1"/>
    </xf>
    <xf numFmtId="44" fontId="0" fillId="0" borderId="31" xfId="73" applyFont="1" applyBorder="1" applyAlignment="1">
      <alignment horizontal="center" vertical="center" wrapText="1"/>
    </xf>
    <xf numFmtId="44" fontId="0" fillId="0" borderId="14" xfId="73" applyFont="1" applyBorder="1" applyAlignment="1">
      <alignment horizontal="center" vertical="center" wrapText="1"/>
    </xf>
    <xf numFmtId="170" fontId="15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183" fontId="0" fillId="0" borderId="10" xfId="54" applyNumberFormat="1" applyFont="1" applyFill="1" applyBorder="1" applyAlignment="1">
      <alignment horizontal="center" vertical="center"/>
      <protection/>
    </xf>
    <xf numFmtId="170" fontId="15" fillId="0" borderId="10" xfId="0" applyNumberFormat="1" applyFont="1" applyBorder="1" applyAlignment="1">
      <alignment horizont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left" vertical="center" wrapText="1"/>
    </xf>
    <xf numFmtId="0" fontId="1" fillId="33" borderId="25" xfId="0" applyFont="1" applyFill="1" applyBorder="1" applyAlignment="1">
      <alignment horizontal="left" vertical="center" wrapText="1"/>
    </xf>
    <xf numFmtId="0" fontId="1" fillId="33" borderId="28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40" borderId="10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62" fillId="0" borderId="0" xfId="0" applyFont="1" applyAlignment="1">
      <alignment horizontal="center" wrapText="1"/>
    </xf>
    <xf numFmtId="0" fontId="1" fillId="33" borderId="29" xfId="0" applyFont="1" applyFill="1" applyBorder="1" applyAlignment="1">
      <alignment horizontal="left" vertical="center"/>
    </xf>
    <xf numFmtId="0" fontId="1" fillId="33" borderId="25" xfId="0" applyFont="1" applyFill="1" applyBorder="1" applyAlignment="1">
      <alignment horizontal="left" vertical="center"/>
    </xf>
    <xf numFmtId="0" fontId="1" fillId="33" borderId="28" xfId="0" applyFont="1" applyFill="1" applyBorder="1" applyAlignment="1">
      <alignment horizontal="left" vertical="center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Walutowy 2 2" xfId="66"/>
    <cellStyle name="Walutowy 2 3" xfId="67"/>
    <cellStyle name="Walutowy 2 4" xfId="68"/>
    <cellStyle name="Walutowy 3" xfId="69"/>
    <cellStyle name="Walutowy 3 2" xfId="70"/>
    <cellStyle name="Walutowy 3 2 2" xfId="71"/>
    <cellStyle name="Walutowy 3 2 3" xfId="72"/>
    <cellStyle name="Walutowy 4" xfId="73"/>
    <cellStyle name="Walutowy 4 2" xfId="74"/>
    <cellStyle name="Walutowy 5" xfId="75"/>
    <cellStyle name="Walutowy 6" xfId="76"/>
    <cellStyle name="Zły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="85" zoomScaleNormal="85" zoomScalePageLayoutView="0" workbookViewId="0" topLeftCell="A4">
      <selection activeCell="A4" sqref="A4:IV11"/>
    </sheetView>
  </sheetViews>
  <sheetFormatPr defaultColWidth="9.140625" defaultRowHeight="12.75"/>
  <cols>
    <col min="1" max="1" width="5.421875" style="201" customWidth="1"/>
    <col min="2" max="2" width="43.8515625" style="201" customWidth="1"/>
    <col min="3" max="3" width="14.57421875" style="201" customWidth="1"/>
    <col min="4" max="4" width="12.7109375" style="202" customWidth="1"/>
    <col min="5" max="5" width="20.140625" style="202" customWidth="1"/>
    <col min="6" max="6" width="19.28125" style="202" customWidth="1"/>
    <col min="7" max="7" width="15.7109375" style="201" customWidth="1"/>
    <col min="8" max="8" width="17.140625" style="202" customWidth="1"/>
    <col min="9" max="9" width="26.00390625" style="201" customWidth="1"/>
    <col min="10" max="10" width="19.8515625" style="201" customWidth="1"/>
    <col min="11" max="16384" width="9.140625" style="201" customWidth="1"/>
  </cols>
  <sheetData>
    <row r="1" spans="1:7" ht="12.75">
      <c r="A1" s="213" t="s">
        <v>133</v>
      </c>
      <c r="G1" s="214"/>
    </row>
    <row r="3" spans="1:10" ht="114.75">
      <c r="A3" s="212" t="s">
        <v>9</v>
      </c>
      <c r="B3" s="212" t="s">
        <v>10</v>
      </c>
      <c r="C3" s="212" t="s">
        <v>78</v>
      </c>
      <c r="D3" s="212" t="s">
        <v>11</v>
      </c>
      <c r="E3" s="212" t="s">
        <v>12</v>
      </c>
      <c r="F3" s="212" t="s">
        <v>7</v>
      </c>
      <c r="G3" s="133" t="s">
        <v>79</v>
      </c>
      <c r="H3" s="133" t="s">
        <v>86</v>
      </c>
      <c r="I3" s="133" t="s">
        <v>87</v>
      </c>
      <c r="J3" s="133" t="s">
        <v>80</v>
      </c>
    </row>
    <row r="4" spans="1:10" s="280" customFormat="1" ht="121.5" customHeight="1">
      <c r="A4" s="61">
        <v>1</v>
      </c>
      <c r="B4" s="62" t="s">
        <v>88</v>
      </c>
      <c r="C4" s="63" t="s">
        <v>89</v>
      </c>
      <c r="D4" s="64" t="s">
        <v>90</v>
      </c>
      <c r="E4" s="63" t="s">
        <v>91</v>
      </c>
      <c r="F4" s="61">
        <v>8411</v>
      </c>
      <c r="G4" s="64" t="s">
        <v>92</v>
      </c>
      <c r="H4" s="64" t="s">
        <v>93</v>
      </c>
      <c r="I4" s="64" t="s">
        <v>134</v>
      </c>
      <c r="J4" s="61" t="s">
        <v>98</v>
      </c>
    </row>
    <row r="5" spans="1:10" s="280" customFormat="1" ht="51">
      <c r="A5" s="61">
        <v>2</v>
      </c>
      <c r="B5" s="62" t="s">
        <v>94</v>
      </c>
      <c r="C5" s="63" t="s">
        <v>89</v>
      </c>
      <c r="D5" s="61" t="s">
        <v>95</v>
      </c>
      <c r="E5" s="66" t="s">
        <v>96</v>
      </c>
      <c r="F5" s="66" t="s">
        <v>97</v>
      </c>
      <c r="G5" s="61" t="s">
        <v>98</v>
      </c>
      <c r="H5" s="61" t="s">
        <v>98</v>
      </c>
      <c r="I5" s="61" t="s">
        <v>98</v>
      </c>
      <c r="J5" s="61" t="s">
        <v>98</v>
      </c>
    </row>
    <row r="6" spans="1:10" s="280" customFormat="1" ht="51">
      <c r="A6" s="61">
        <v>3</v>
      </c>
      <c r="B6" s="62" t="s">
        <v>99</v>
      </c>
      <c r="C6" s="63" t="s">
        <v>100</v>
      </c>
      <c r="D6" s="64" t="s">
        <v>101</v>
      </c>
      <c r="E6" s="63" t="s">
        <v>102</v>
      </c>
      <c r="F6" s="63" t="s">
        <v>103</v>
      </c>
      <c r="G6" s="61"/>
      <c r="H6" s="61" t="s">
        <v>98</v>
      </c>
      <c r="I6" s="61" t="s">
        <v>98</v>
      </c>
      <c r="J6" s="61" t="s">
        <v>98</v>
      </c>
    </row>
    <row r="7" spans="1:10" s="280" customFormat="1" ht="51">
      <c r="A7" s="61">
        <v>4</v>
      </c>
      <c r="B7" s="62" t="s">
        <v>576</v>
      </c>
      <c r="C7" s="63" t="s">
        <v>577</v>
      </c>
      <c r="D7" s="61" t="s">
        <v>104</v>
      </c>
      <c r="E7" s="66" t="s">
        <v>105</v>
      </c>
      <c r="F7" s="66" t="s">
        <v>575</v>
      </c>
      <c r="G7" s="61" t="s">
        <v>98</v>
      </c>
      <c r="H7" s="61" t="s">
        <v>98</v>
      </c>
      <c r="I7" s="61" t="s">
        <v>98</v>
      </c>
      <c r="J7" s="61" t="s">
        <v>98</v>
      </c>
    </row>
    <row r="8" spans="1:10" s="280" customFormat="1" ht="38.25">
      <c r="A8" s="61">
        <v>5</v>
      </c>
      <c r="B8" s="62" t="s">
        <v>106</v>
      </c>
      <c r="C8" s="63" t="s">
        <v>107</v>
      </c>
      <c r="D8" s="66" t="s">
        <v>108</v>
      </c>
      <c r="E8" s="63" t="s">
        <v>122</v>
      </c>
      <c r="F8" s="66" t="s">
        <v>109</v>
      </c>
      <c r="G8" s="61" t="s">
        <v>98</v>
      </c>
      <c r="H8" s="61" t="s">
        <v>98</v>
      </c>
      <c r="I8" s="61" t="s">
        <v>98</v>
      </c>
      <c r="J8" s="61" t="s">
        <v>98</v>
      </c>
    </row>
    <row r="9" spans="1:10" s="280" customFormat="1" ht="25.5">
      <c r="A9" s="61">
        <v>6</v>
      </c>
      <c r="B9" s="62" t="s">
        <v>110</v>
      </c>
      <c r="C9" s="63" t="s">
        <v>865</v>
      </c>
      <c r="D9" s="61" t="s">
        <v>112</v>
      </c>
      <c r="E9" s="66" t="s">
        <v>113</v>
      </c>
      <c r="F9" s="66" t="s">
        <v>114</v>
      </c>
      <c r="G9" s="61" t="s">
        <v>98</v>
      </c>
      <c r="H9" s="61" t="s">
        <v>98</v>
      </c>
      <c r="I9" s="61" t="s">
        <v>98</v>
      </c>
      <c r="J9" s="61" t="s">
        <v>98</v>
      </c>
    </row>
    <row r="10" spans="1:10" s="280" customFormat="1" ht="25.5">
      <c r="A10" s="61">
        <v>7</v>
      </c>
      <c r="B10" s="62" t="s">
        <v>115</v>
      </c>
      <c r="C10" s="63" t="s">
        <v>116</v>
      </c>
      <c r="D10" s="61" t="s">
        <v>117</v>
      </c>
      <c r="E10" s="66" t="s">
        <v>118</v>
      </c>
      <c r="F10" s="66" t="s">
        <v>114</v>
      </c>
      <c r="G10" s="61" t="s">
        <v>98</v>
      </c>
      <c r="H10" s="61" t="s">
        <v>98</v>
      </c>
      <c r="I10" s="61" t="s">
        <v>98</v>
      </c>
      <c r="J10" s="61" t="s">
        <v>98</v>
      </c>
    </row>
    <row r="11" spans="1:10" s="280" customFormat="1" ht="51">
      <c r="A11" s="61">
        <v>8</v>
      </c>
      <c r="B11" s="62" t="s">
        <v>119</v>
      </c>
      <c r="C11" s="63" t="s">
        <v>120</v>
      </c>
      <c r="D11" s="61" t="s">
        <v>121</v>
      </c>
      <c r="E11" s="66" t="s">
        <v>122</v>
      </c>
      <c r="F11" s="61" t="s">
        <v>114</v>
      </c>
      <c r="G11" s="61" t="s">
        <v>98</v>
      </c>
      <c r="H11" s="61" t="s">
        <v>98</v>
      </c>
      <c r="I11" s="61" t="s">
        <v>98</v>
      </c>
      <c r="J11" s="61" t="s">
        <v>98</v>
      </c>
    </row>
    <row r="12" spans="1:10" s="280" customFormat="1" ht="38.25">
      <c r="A12" s="61">
        <v>9</v>
      </c>
      <c r="B12" s="62" t="s">
        <v>123</v>
      </c>
      <c r="C12" s="63" t="s">
        <v>124</v>
      </c>
      <c r="D12" s="61" t="s">
        <v>125</v>
      </c>
      <c r="E12" s="66" t="s">
        <v>126</v>
      </c>
      <c r="F12" s="66" t="s">
        <v>127</v>
      </c>
      <c r="G12" s="61"/>
      <c r="H12" s="61" t="s">
        <v>98</v>
      </c>
      <c r="I12" s="61" t="s">
        <v>98</v>
      </c>
      <c r="J12" s="61" t="s">
        <v>98</v>
      </c>
    </row>
    <row r="13" spans="1:10" s="280" customFormat="1" ht="38.25">
      <c r="A13" s="61">
        <v>10</v>
      </c>
      <c r="B13" s="62" t="s">
        <v>128</v>
      </c>
      <c r="C13" s="64" t="s">
        <v>129</v>
      </c>
      <c r="D13" s="61" t="s">
        <v>130</v>
      </c>
      <c r="E13" s="68" t="s">
        <v>131</v>
      </c>
      <c r="F13" s="66" t="s">
        <v>132</v>
      </c>
      <c r="G13" s="61" t="s">
        <v>798</v>
      </c>
      <c r="H13" s="61" t="s">
        <v>98</v>
      </c>
      <c r="I13" s="61" t="s">
        <v>98</v>
      </c>
      <c r="J13" s="61" t="s">
        <v>98</v>
      </c>
    </row>
    <row r="14" spans="2:4" ht="12.75">
      <c r="B14" s="215"/>
      <c r="C14" s="3"/>
      <c r="D14" s="5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55"/>
  <sheetViews>
    <sheetView zoomScale="85" zoomScaleNormal="85" workbookViewId="0" topLeftCell="A139">
      <selection activeCell="I155" sqref="I155"/>
    </sheetView>
  </sheetViews>
  <sheetFormatPr defaultColWidth="9.140625" defaultRowHeight="12.75"/>
  <cols>
    <col min="1" max="1" width="4.28125" style="8" customWidth="1"/>
    <col min="2" max="2" width="28.7109375" style="8" customWidth="1"/>
    <col min="3" max="3" width="14.140625" style="10" customWidth="1"/>
    <col min="4" max="4" width="16.421875" style="27" customWidth="1"/>
    <col min="5" max="5" width="16.421875" style="28" customWidth="1"/>
    <col min="6" max="6" width="11.00390625" style="8" customWidth="1"/>
    <col min="7" max="7" width="22.57421875" style="8" customWidth="1"/>
    <col min="8" max="8" width="16.28125" style="8" customWidth="1"/>
    <col min="9" max="9" width="36.140625" style="8" customWidth="1"/>
    <col min="10" max="10" width="20.00390625" style="8" customWidth="1"/>
    <col min="11" max="13" width="15.140625" style="8" customWidth="1"/>
    <col min="14" max="14" width="24.57421875" style="8" customWidth="1"/>
    <col min="15" max="16" width="11.00390625" style="8" customWidth="1"/>
    <col min="17" max="17" width="11.57421875" style="0" customWidth="1"/>
    <col min="18" max="20" width="11.00390625" style="0" customWidth="1"/>
    <col min="21" max="24" width="11.28125" style="0" customWidth="1"/>
  </cols>
  <sheetData>
    <row r="2" spans="4:5" ht="12.75">
      <c r="D2" s="49"/>
      <c r="E2" s="10"/>
    </row>
    <row r="3" spans="1:24" ht="12.75">
      <c r="A3" s="200" t="s">
        <v>81</v>
      </c>
      <c r="B3" s="201"/>
      <c r="C3" s="202"/>
      <c r="D3" s="203"/>
      <c r="E3" s="204"/>
      <c r="F3" s="205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6"/>
      <c r="R3" s="206"/>
      <c r="S3" s="206"/>
      <c r="T3" s="206"/>
      <c r="U3" s="206"/>
      <c r="V3" s="206"/>
      <c r="W3" s="206"/>
      <c r="X3" s="206"/>
    </row>
    <row r="4" spans="1:24" ht="62.25" customHeight="1">
      <c r="A4" s="305" t="s">
        <v>42</v>
      </c>
      <c r="B4" s="305" t="s">
        <v>43</v>
      </c>
      <c r="C4" s="305" t="s">
        <v>44</v>
      </c>
      <c r="D4" s="305" t="s">
        <v>45</v>
      </c>
      <c r="E4" s="305" t="s">
        <v>46</v>
      </c>
      <c r="F4" s="305" t="s">
        <v>47</v>
      </c>
      <c r="G4" s="305" t="s">
        <v>62</v>
      </c>
      <c r="H4" s="305" t="s">
        <v>63</v>
      </c>
      <c r="I4" s="305" t="s">
        <v>13</v>
      </c>
      <c r="J4" s="305" t="s">
        <v>14</v>
      </c>
      <c r="K4" s="319" t="s">
        <v>48</v>
      </c>
      <c r="L4" s="319"/>
      <c r="M4" s="319"/>
      <c r="N4" s="320" t="s">
        <v>325</v>
      </c>
      <c r="O4" s="305" t="s">
        <v>64</v>
      </c>
      <c r="P4" s="305"/>
      <c r="Q4" s="305"/>
      <c r="R4" s="305"/>
      <c r="S4" s="305"/>
      <c r="T4" s="305"/>
      <c r="U4" s="303" t="s">
        <v>49</v>
      </c>
      <c r="V4" s="303" t="s">
        <v>50</v>
      </c>
      <c r="W4" s="303" t="s">
        <v>51</v>
      </c>
      <c r="X4" s="303" t="s">
        <v>52</v>
      </c>
    </row>
    <row r="5" spans="1:24" ht="75" customHeight="1">
      <c r="A5" s="305"/>
      <c r="B5" s="305"/>
      <c r="C5" s="305"/>
      <c r="D5" s="305"/>
      <c r="E5" s="305"/>
      <c r="F5" s="305"/>
      <c r="G5" s="305"/>
      <c r="H5" s="305"/>
      <c r="I5" s="305"/>
      <c r="J5" s="305"/>
      <c r="K5" s="136" t="s">
        <v>53</v>
      </c>
      <c r="L5" s="136" t="s">
        <v>54</v>
      </c>
      <c r="M5" s="136" t="s">
        <v>55</v>
      </c>
      <c r="N5" s="321"/>
      <c r="O5" s="2" t="s">
        <v>56</v>
      </c>
      <c r="P5" s="2" t="s">
        <v>57</v>
      </c>
      <c r="Q5" s="2" t="s">
        <v>58</v>
      </c>
      <c r="R5" s="2" t="s">
        <v>59</v>
      </c>
      <c r="S5" s="2" t="s">
        <v>60</v>
      </c>
      <c r="T5" s="2" t="s">
        <v>61</v>
      </c>
      <c r="U5" s="303"/>
      <c r="V5" s="303"/>
      <c r="W5" s="303"/>
      <c r="X5" s="303"/>
    </row>
    <row r="6" spans="1:24" ht="17.25" customHeight="1">
      <c r="A6" s="304" t="s">
        <v>135</v>
      </c>
      <c r="B6" s="304"/>
      <c r="C6" s="304"/>
      <c r="D6" s="304"/>
      <c r="E6" s="304"/>
      <c r="F6" s="38"/>
      <c r="G6" s="53"/>
      <c r="H6" s="53"/>
      <c r="I6" s="53"/>
      <c r="J6" s="53"/>
      <c r="K6" s="53"/>
      <c r="L6" s="53"/>
      <c r="M6" s="53"/>
      <c r="N6" s="53"/>
      <c r="O6" s="53"/>
      <c r="P6" s="53"/>
      <c r="Q6" s="207"/>
      <c r="R6" s="207"/>
      <c r="S6" s="207"/>
      <c r="T6" s="207"/>
      <c r="U6" s="207"/>
      <c r="V6" s="207"/>
      <c r="W6" s="207"/>
      <c r="X6" s="207"/>
    </row>
    <row r="7" spans="1:24" s="11" customFormat="1" ht="25.5">
      <c r="A7" s="33">
        <v>1</v>
      </c>
      <c r="B7" s="69" t="s">
        <v>136</v>
      </c>
      <c r="C7" s="70" t="s">
        <v>137</v>
      </c>
      <c r="D7" s="71" t="s">
        <v>138</v>
      </c>
      <c r="E7" s="33" t="s">
        <v>137</v>
      </c>
      <c r="F7" s="72">
        <v>1930</v>
      </c>
      <c r="G7" s="190">
        <v>161000</v>
      </c>
      <c r="H7" s="73" t="s">
        <v>139</v>
      </c>
      <c r="I7" s="74" t="s">
        <v>140</v>
      </c>
      <c r="J7" s="75" t="s">
        <v>141</v>
      </c>
      <c r="K7" s="64" t="s">
        <v>287</v>
      </c>
      <c r="L7" s="64" t="s">
        <v>288</v>
      </c>
      <c r="M7" s="64" t="s">
        <v>289</v>
      </c>
      <c r="N7" s="120"/>
      <c r="O7" s="120" t="s">
        <v>330</v>
      </c>
      <c r="P7" s="120" t="s">
        <v>331</v>
      </c>
      <c r="Q7" s="120" t="s">
        <v>332</v>
      </c>
      <c r="R7" s="120" t="s">
        <v>331</v>
      </c>
      <c r="S7" s="120" t="s">
        <v>331</v>
      </c>
      <c r="T7" s="120" t="s">
        <v>331</v>
      </c>
      <c r="U7" s="120">
        <v>40</v>
      </c>
      <c r="V7" s="120">
        <v>1</v>
      </c>
      <c r="W7" s="120" t="s">
        <v>333</v>
      </c>
      <c r="X7" s="120" t="s">
        <v>333</v>
      </c>
    </row>
    <row r="8" spans="1:24" s="11" customFormat="1" ht="25.5">
      <c r="A8" s="33">
        <v>2</v>
      </c>
      <c r="B8" s="69" t="s">
        <v>136</v>
      </c>
      <c r="C8" s="70" t="s">
        <v>137</v>
      </c>
      <c r="D8" s="71" t="s">
        <v>138</v>
      </c>
      <c r="E8" s="33" t="s">
        <v>137</v>
      </c>
      <c r="F8" s="72">
        <v>1930</v>
      </c>
      <c r="G8" s="190">
        <v>666000</v>
      </c>
      <c r="H8" s="73" t="s">
        <v>139</v>
      </c>
      <c r="I8" s="74" t="s">
        <v>140</v>
      </c>
      <c r="J8" s="75" t="s">
        <v>142</v>
      </c>
      <c r="K8" s="64" t="s">
        <v>287</v>
      </c>
      <c r="L8" s="64" t="s">
        <v>288</v>
      </c>
      <c r="M8" s="64" t="s">
        <v>290</v>
      </c>
      <c r="N8" s="120"/>
      <c r="O8" s="120" t="s">
        <v>334</v>
      </c>
      <c r="P8" s="120" t="s">
        <v>331</v>
      </c>
      <c r="Q8" s="120" t="s">
        <v>332</v>
      </c>
      <c r="R8" s="120" t="s">
        <v>332</v>
      </c>
      <c r="S8" s="120" t="s">
        <v>331</v>
      </c>
      <c r="T8" s="120" t="s">
        <v>331</v>
      </c>
      <c r="U8" s="120">
        <v>165</v>
      </c>
      <c r="V8" s="120">
        <v>2</v>
      </c>
      <c r="W8" s="120" t="s">
        <v>138</v>
      </c>
      <c r="X8" s="120" t="s">
        <v>333</v>
      </c>
    </row>
    <row r="9" spans="1:24" s="11" customFormat="1" ht="25.5">
      <c r="A9" s="33">
        <v>3</v>
      </c>
      <c r="B9" s="69" t="s">
        <v>136</v>
      </c>
      <c r="C9" s="70" t="s">
        <v>137</v>
      </c>
      <c r="D9" s="71" t="s">
        <v>138</v>
      </c>
      <c r="E9" s="33" t="s">
        <v>137</v>
      </c>
      <c r="F9" s="72">
        <v>1930</v>
      </c>
      <c r="G9" s="191">
        <v>864000</v>
      </c>
      <c r="H9" s="77" t="s">
        <v>139</v>
      </c>
      <c r="I9" s="74" t="s">
        <v>140</v>
      </c>
      <c r="J9" s="75" t="s">
        <v>143</v>
      </c>
      <c r="K9" s="64" t="s">
        <v>287</v>
      </c>
      <c r="L9" s="64" t="s">
        <v>288</v>
      </c>
      <c r="M9" s="64" t="s">
        <v>291</v>
      </c>
      <c r="N9" s="120"/>
      <c r="O9" s="120" t="s">
        <v>330</v>
      </c>
      <c r="P9" s="120" t="s">
        <v>331</v>
      </c>
      <c r="Q9" s="120" t="s">
        <v>331</v>
      </c>
      <c r="R9" s="120" t="s">
        <v>331</v>
      </c>
      <c r="S9" s="120" t="s">
        <v>331</v>
      </c>
      <c r="T9" s="120" t="s">
        <v>331</v>
      </c>
      <c r="U9" s="120">
        <v>214</v>
      </c>
      <c r="V9" s="120">
        <v>2</v>
      </c>
      <c r="W9" s="120" t="s">
        <v>138</v>
      </c>
      <c r="X9" s="120" t="s">
        <v>333</v>
      </c>
    </row>
    <row r="10" spans="1:24" s="11" customFormat="1" ht="25.5">
      <c r="A10" s="33">
        <v>4</v>
      </c>
      <c r="B10" s="69" t="s">
        <v>144</v>
      </c>
      <c r="C10" s="70" t="s">
        <v>137</v>
      </c>
      <c r="D10" s="71" t="s">
        <v>138</v>
      </c>
      <c r="E10" s="33" t="s">
        <v>137</v>
      </c>
      <c r="F10" s="72">
        <v>1930</v>
      </c>
      <c r="G10" s="78">
        <v>700200</v>
      </c>
      <c r="H10" s="73" t="s">
        <v>145</v>
      </c>
      <c r="I10" s="74" t="s">
        <v>140</v>
      </c>
      <c r="J10" s="75" t="s">
        <v>146</v>
      </c>
      <c r="K10" s="64" t="s">
        <v>287</v>
      </c>
      <c r="L10" s="64" t="s">
        <v>288</v>
      </c>
      <c r="M10" s="64" t="s">
        <v>290</v>
      </c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</row>
    <row r="11" spans="1:24" s="11" customFormat="1" ht="25.5">
      <c r="A11" s="33">
        <v>5</v>
      </c>
      <c r="B11" s="69" t="s">
        <v>147</v>
      </c>
      <c r="C11" s="70" t="s">
        <v>137</v>
      </c>
      <c r="D11" s="71" t="s">
        <v>138</v>
      </c>
      <c r="E11" s="33" t="s">
        <v>137</v>
      </c>
      <c r="F11" s="72">
        <v>1930</v>
      </c>
      <c r="G11" s="78">
        <v>30000</v>
      </c>
      <c r="H11" s="73" t="s">
        <v>145</v>
      </c>
      <c r="I11" s="74" t="s">
        <v>140</v>
      </c>
      <c r="J11" s="75" t="s">
        <v>141</v>
      </c>
      <c r="K11" s="64" t="s">
        <v>287</v>
      </c>
      <c r="L11" s="64" t="s">
        <v>288</v>
      </c>
      <c r="M11" s="64" t="s">
        <v>292</v>
      </c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</row>
    <row r="12" spans="1:24" s="11" customFormat="1" ht="25.5">
      <c r="A12" s="33">
        <v>6</v>
      </c>
      <c r="B12" s="69" t="s">
        <v>148</v>
      </c>
      <c r="C12" s="70" t="s">
        <v>137</v>
      </c>
      <c r="D12" s="71" t="s">
        <v>138</v>
      </c>
      <c r="E12" s="33" t="s">
        <v>137</v>
      </c>
      <c r="F12" s="72">
        <v>1930</v>
      </c>
      <c r="G12" s="79">
        <v>39000</v>
      </c>
      <c r="H12" s="73" t="s">
        <v>145</v>
      </c>
      <c r="I12" s="74" t="s">
        <v>140</v>
      </c>
      <c r="J12" s="75" t="s">
        <v>146</v>
      </c>
      <c r="K12" s="64" t="s">
        <v>287</v>
      </c>
      <c r="L12" s="64" t="s">
        <v>288</v>
      </c>
      <c r="M12" s="64" t="s">
        <v>292</v>
      </c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</row>
    <row r="13" spans="1:24" s="11" customFormat="1" ht="25.5">
      <c r="A13" s="33">
        <v>7</v>
      </c>
      <c r="B13" s="69" t="s">
        <v>148</v>
      </c>
      <c r="C13" s="70" t="s">
        <v>137</v>
      </c>
      <c r="D13" s="71" t="s">
        <v>138</v>
      </c>
      <c r="E13" s="33" t="s">
        <v>137</v>
      </c>
      <c r="F13" s="72">
        <v>1970</v>
      </c>
      <c r="G13" s="79">
        <v>60000</v>
      </c>
      <c r="H13" s="73" t="s">
        <v>145</v>
      </c>
      <c r="I13" s="74" t="s">
        <v>140</v>
      </c>
      <c r="J13" s="75" t="s">
        <v>142</v>
      </c>
      <c r="K13" s="64" t="s">
        <v>287</v>
      </c>
      <c r="L13" s="64" t="s">
        <v>288</v>
      </c>
      <c r="M13" s="64" t="s">
        <v>293</v>
      </c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</row>
    <row r="14" spans="1:24" s="11" customFormat="1" ht="63.75">
      <c r="A14" s="33">
        <v>8</v>
      </c>
      <c r="B14" s="69" t="s">
        <v>149</v>
      </c>
      <c r="C14" s="70" t="s">
        <v>137</v>
      </c>
      <c r="D14" s="71" t="s">
        <v>138</v>
      </c>
      <c r="E14" s="33" t="s">
        <v>137</v>
      </c>
      <c r="F14" s="72">
        <v>1968</v>
      </c>
      <c r="G14" s="190">
        <v>2712000</v>
      </c>
      <c r="H14" s="73" t="s">
        <v>139</v>
      </c>
      <c r="I14" s="74" t="s">
        <v>140</v>
      </c>
      <c r="J14" s="75" t="s">
        <v>150</v>
      </c>
      <c r="K14" s="64" t="s">
        <v>294</v>
      </c>
      <c r="L14" s="64" t="s">
        <v>295</v>
      </c>
      <c r="M14" s="64" t="s">
        <v>289</v>
      </c>
      <c r="N14" s="120" t="s">
        <v>326</v>
      </c>
      <c r="O14" s="120"/>
      <c r="P14" s="120"/>
      <c r="Q14" s="120"/>
      <c r="R14" s="120"/>
      <c r="S14" s="120"/>
      <c r="T14" s="120"/>
      <c r="U14" s="120">
        <v>620.04</v>
      </c>
      <c r="V14" s="120">
        <v>2</v>
      </c>
      <c r="W14" s="120"/>
      <c r="X14" s="120" t="s">
        <v>333</v>
      </c>
    </row>
    <row r="15" spans="1:24" s="11" customFormat="1" ht="102">
      <c r="A15" s="33">
        <v>9</v>
      </c>
      <c r="B15" s="69" t="s">
        <v>151</v>
      </c>
      <c r="C15" s="70" t="s">
        <v>137</v>
      </c>
      <c r="D15" s="71" t="s">
        <v>138</v>
      </c>
      <c r="E15" s="33" t="s">
        <v>137</v>
      </c>
      <c r="F15" s="72">
        <v>1961</v>
      </c>
      <c r="G15" s="190">
        <v>1559000</v>
      </c>
      <c r="H15" s="73" t="s">
        <v>139</v>
      </c>
      <c r="I15" s="74" t="s">
        <v>140</v>
      </c>
      <c r="J15" s="75" t="s">
        <v>152</v>
      </c>
      <c r="K15" s="64" t="s">
        <v>287</v>
      </c>
      <c r="L15" s="64" t="s">
        <v>296</v>
      </c>
      <c r="M15" s="64" t="s">
        <v>297</v>
      </c>
      <c r="N15" s="120" t="s">
        <v>327</v>
      </c>
      <c r="O15" s="120"/>
      <c r="P15" s="120"/>
      <c r="Q15" s="120"/>
      <c r="R15" s="120"/>
      <c r="S15" s="120"/>
      <c r="T15" s="120"/>
      <c r="U15" s="120">
        <v>356.3</v>
      </c>
      <c r="V15" s="120">
        <v>1</v>
      </c>
      <c r="W15" s="120" t="s">
        <v>333</v>
      </c>
      <c r="X15" s="120" t="s">
        <v>333</v>
      </c>
    </row>
    <row r="16" spans="1:24" s="11" customFormat="1" ht="89.25">
      <c r="A16" s="33">
        <v>10</v>
      </c>
      <c r="B16" s="69" t="s">
        <v>153</v>
      </c>
      <c r="C16" s="70" t="s">
        <v>137</v>
      </c>
      <c r="D16" s="71" t="s">
        <v>138</v>
      </c>
      <c r="E16" s="33" t="s">
        <v>137</v>
      </c>
      <c r="F16" s="72">
        <v>1950</v>
      </c>
      <c r="G16" s="190">
        <v>542000</v>
      </c>
      <c r="H16" s="73" t="s">
        <v>139</v>
      </c>
      <c r="I16" s="74" t="s">
        <v>140</v>
      </c>
      <c r="J16" s="75" t="s">
        <v>154</v>
      </c>
      <c r="K16" s="64" t="s">
        <v>294</v>
      </c>
      <c r="L16" s="64" t="s">
        <v>288</v>
      </c>
      <c r="M16" s="64" t="s">
        <v>289</v>
      </c>
      <c r="N16" s="120" t="s">
        <v>328</v>
      </c>
      <c r="O16" s="120"/>
      <c r="P16" s="120"/>
      <c r="Q16" s="120"/>
      <c r="R16" s="120"/>
      <c r="S16" s="120"/>
      <c r="T16" s="120"/>
      <c r="U16" s="120">
        <v>123.93</v>
      </c>
      <c r="V16" s="120">
        <v>1</v>
      </c>
      <c r="W16" s="120" t="s">
        <v>333</v>
      </c>
      <c r="X16" s="120" t="s">
        <v>333</v>
      </c>
    </row>
    <row r="17" spans="1:24" s="11" customFormat="1" ht="102">
      <c r="A17" s="33">
        <v>11</v>
      </c>
      <c r="B17" s="69" t="s">
        <v>155</v>
      </c>
      <c r="C17" s="70" t="s">
        <v>137</v>
      </c>
      <c r="D17" s="71" t="s">
        <v>138</v>
      </c>
      <c r="E17" s="33" t="s">
        <v>137</v>
      </c>
      <c r="F17" s="72">
        <v>1991</v>
      </c>
      <c r="G17" s="190">
        <v>3955000</v>
      </c>
      <c r="H17" s="73" t="s">
        <v>139</v>
      </c>
      <c r="I17" s="74" t="s">
        <v>156</v>
      </c>
      <c r="J17" s="75" t="s">
        <v>157</v>
      </c>
      <c r="K17" s="64" t="s">
        <v>294</v>
      </c>
      <c r="L17" s="64" t="s">
        <v>298</v>
      </c>
      <c r="M17" s="64" t="s">
        <v>299</v>
      </c>
      <c r="N17" s="120"/>
      <c r="O17" s="120"/>
      <c r="P17" s="120"/>
      <c r="Q17" s="120"/>
      <c r="R17" s="120"/>
      <c r="S17" s="120"/>
      <c r="T17" s="120"/>
      <c r="U17" s="120">
        <v>904.2</v>
      </c>
      <c r="V17" s="120">
        <v>2</v>
      </c>
      <c r="W17" s="120" t="s">
        <v>333</v>
      </c>
      <c r="X17" s="120" t="s">
        <v>333</v>
      </c>
    </row>
    <row r="18" spans="1:24" s="11" customFormat="1" ht="25.5">
      <c r="A18" s="33">
        <v>12</v>
      </c>
      <c r="B18" s="69" t="s">
        <v>151</v>
      </c>
      <c r="C18" s="70" t="s">
        <v>137</v>
      </c>
      <c r="D18" s="71" t="s">
        <v>138</v>
      </c>
      <c r="E18" s="33" t="s">
        <v>137</v>
      </c>
      <c r="F18" s="72">
        <v>1984</v>
      </c>
      <c r="G18" s="190">
        <v>978000</v>
      </c>
      <c r="H18" s="73" t="s">
        <v>139</v>
      </c>
      <c r="I18" s="74" t="s">
        <v>140</v>
      </c>
      <c r="J18" s="75" t="s">
        <v>158</v>
      </c>
      <c r="K18" s="64" t="s">
        <v>287</v>
      </c>
      <c r="L18" s="64" t="s">
        <v>300</v>
      </c>
      <c r="M18" s="64" t="s">
        <v>301</v>
      </c>
      <c r="N18" s="120"/>
      <c r="O18" s="120"/>
      <c r="P18" s="120"/>
      <c r="Q18" s="120"/>
      <c r="R18" s="120"/>
      <c r="S18" s="120"/>
      <c r="T18" s="120"/>
      <c r="U18" s="120">
        <v>223.55</v>
      </c>
      <c r="V18" s="120">
        <v>1</v>
      </c>
      <c r="W18" s="120" t="s">
        <v>333</v>
      </c>
      <c r="X18" s="120" t="s">
        <v>333</v>
      </c>
    </row>
    <row r="19" spans="1:24" s="11" customFormat="1" ht="89.25">
      <c r="A19" s="33">
        <v>13</v>
      </c>
      <c r="B19" s="69" t="s">
        <v>159</v>
      </c>
      <c r="C19" s="70" t="s">
        <v>137</v>
      </c>
      <c r="D19" s="71" t="s">
        <v>138</v>
      </c>
      <c r="E19" s="33" t="s">
        <v>137</v>
      </c>
      <c r="F19" s="72">
        <v>1960</v>
      </c>
      <c r="G19" s="190">
        <v>1388000</v>
      </c>
      <c r="H19" s="73" t="s">
        <v>139</v>
      </c>
      <c r="I19" s="74" t="s">
        <v>140</v>
      </c>
      <c r="J19" s="75" t="s">
        <v>160</v>
      </c>
      <c r="K19" s="64" t="s">
        <v>294</v>
      </c>
      <c r="L19" s="64" t="s">
        <v>302</v>
      </c>
      <c r="M19" s="64" t="s">
        <v>303</v>
      </c>
      <c r="N19" s="120" t="s">
        <v>329</v>
      </c>
      <c r="O19" s="120"/>
      <c r="P19" s="120"/>
      <c r="Q19" s="120"/>
      <c r="R19" s="120"/>
      <c r="S19" s="120"/>
      <c r="T19" s="120"/>
      <c r="U19" s="120">
        <v>317.25</v>
      </c>
      <c r="V19" s="120">
        <v>1</v>
      </c>
      <c r="W19" s="120" t="s">
        <v>333</v>
      </c>
      <c r="X19" s="120" t="s">
        <v>333</v>
      </c>
    </row>
    <row r="20" spans="1:24" s="11" customFormat="1" ht="25.5">
      <c r="A20" s="33">
        <v>14</v>
      </c>
      <c r="B20" s="69" t="s">
        <v>161</v>
      </c>
      <c r="C20" s="70" t="s">
        <v>137</v>
      </c>
      <c r="D20" s="71" t="s">
        <v>138</v>
      </c>
      <c r="E20" s="33" t="s">
        <v>137</v>
      </c>
      <c r="F20" s="72">
        <v>1972</v>
      </c>
      <c r="G20" s="190">
        <v>539000</v>
      </c>
      <c r="H20" s="73" t="s">
        <v>139</v>
      </c>
      <c r="I20" s="74" t="s">
        <v>140</v>
      </c>
      <c r="J20" s="75" t="s">
        <v>162</v>
      </c>
      <c r="K20" s="64" t="s">
        <v>287</v>
      </c>
      <c r="L20" s="64" t="s">
        <v>300</v>
      </c>
      <c r="M20" s="64" t="s">
        <v>301</v>
      </c>
      <c r="N20" s="120"/>
      <c r="O20" s="120"/>
      <c r="P20" s="120"/>
      <c r="Q20" s="120"/>
      <c r="R20" s="120"/>
      <c r="S20" s="120"/>
      <c r="T20" s="120"/>
      <c r="U20" s="120">
        <v>123.2</v>
      </c>
      <c r="V20" s="120">
        <v>1</v>
      </c>
      <c r="W20" s="120" t="s">
        <v>333</v>
      </c>
      <c r="X20" s="120" t="s">
        <v>333</v>
      </c>
    </row>
    <row r="21" spans="1:24" s="11" customFormat="1" ht="25.5">
      <c r="A21" s="33">
        <v>15</v>
      </c>
      <c r="B21" s="69" t="s">
        <v>151</v>
      </c>
      <c r="C21" s="70" t="s">
        <v>137</v>
      </c>
      <c r="D21" s="71" t="s">
        <v>138</v>
      </c>
      <c r="E21" s="33" t="s">
        <v>137</v>
      </c>
      <c r="F21" s="72">
        <v>1976</v>
      </c>
      <c r="G21" s="190">
        <v>1056000</v>
      </c>
      <c r="H21" s="73" t="s">
        <v>139</v>
      </c>
      <c r="I21" s="74" t="s">
        <v>140</v>
      </c>
      <c r="J21" s="75" t="s">
        <v>163</v>
      </c>
      <c r="K21" s="64" t="s">
        <v>304</v>
      </c>
      <c r="L21" s="64" t="s">
        <v>300</v>
      </c>
      <c r="M21" s="64" t="s">
        <v>301</v>
      </c>
      <c r="N21" s="120"/>
      <c r="O21" s="120"/>
      <c r="P21" s="120"/>
      <c r="Q21" s="120"/>
      <c r="R21" s="120"/>
      <c r="S21" s="120"/>
      <c r="T21" s="120"/>
      <c r="U21" s="120">
        <v>241.32</v>
      </c>
      <c r="V21" s="120">
        <v>1</v>
      </c>
      <c r="W21" s="120" t="s">
        <v>333</v>
      </c>
      <c r="X21" s="120" t="s">
        <v>333</v>
      </c>
    </row>
    <row r="22" spans="1:24" s="11" customFormat="1" ht="27.75" customHeight="1">
      <c r="A22" s="33">
        <v>16</v>
      </c>
      <c r="B22" s="69" t="s">
        <v>164</v>
      </c>
      <c r="C22" s="70" t="s">
        <v>137</v>
      </c>
      <c r="D22" s="71" t="s">
        <v>138</v>
      </c>
      <c r="E22" s="33" t="s">
        <v>137</v>
      </c>
      <c r="F22" s="72">
        <v>1962</v>
      </c>
      <c r="G22" s="190">
        <v>3683000</v>
      </c>
      <c r="H22" s="73" t="s">
        <v>139</v>
      </c>
      <c r="I22" s="74" t="s">
        <v>140</v>
      </c>
      <c r="J22" s="75" t="s">
        <v>165</v>
      </c>
      <c r="K22" s="64" t="s">
        <v>287</v>
      </c>
      <c r="L22" s="64" t="s">
        <v>288</v>
      </c>
      <c r="M22" s="64" t="s">
        <v>305</v>
      </c>
      <c r="N22" s="120"/>
      <c r="O22" s="120"/>
      <c r="P22" s="120"/>
      <c r="Q22" s="120"/>
      <c r="R22" s="120"/>
      <c r="S22" s="120"/>
      <c r="T22" s="120"/>
      <c r="U22" s="120">
        <v>842</v>
      </c>
      <c r="V22" s="120">
        <v>1</v>
      </c>
      <c r="W22" s="120"/>
      <c r="X22" s="120" t="s">
        <v>333</v>
      </c>
    </row>
    <row r="23" spans="1:24" s="11" customFormat="1" ht="25.5">
      <c r="A23" s="33">
        <v>17</v>
      </c>
      <c r="B23" s="80" t="s">
        <v>166</v>
      </c>
      <c r="C23" s="81" t="s">
        <v>137</v>
      </c>
      <c r="D23" s="82" t="s">
        <v>138</v>
      </c>
      <c r="E23" s="64" t="s">
        <v>137</v>
      </c>
      <c r="F23" s="83">
        <v>1981</v>
      </c>
      <c r="G23" s="243">
        <v>744000</v>
      </c>
      <c r="H23" s="73" t="s">
        <v>139</v>
      </c>
      <c r="I23" s="84" t="s">
        <v>140</v>
      </c>
      <c r="J23" s="85" t="s">
        <v>167</v>
      </c>
      <c r="K23" s="64" t="s">
        <v>287</v>
      </c>
      <c r="L23" s="64" t="s">
        <v>288</v>
      </c>
      <c r="M23" s="64" t="s">
        <v>306</v>
      </c>
      <c r="N23" s="158"/>
      <c r="O23" s="158" t="s">
        <v>332</v>
      </c>
      <c r="P23" s="158" t="s">
        <v>331</v>
      </c>
      <c r="Q23" s="158" t="s">
        <v>331</v>
      </c>
      <c r="R23" s="158" t="s">
        <v>331</v>
      </c>
      <c r="S23" s="158" t="s">
        <v>137</v>
      </c>
      <c r="T23" s="158" t="s">
        <v>331</v>
      </c>
      <c r="U23" s="158" t="s">
        <v>335</v>
      </c>
      <c r="V23" s="158">
        <v>2</v>
      </c>
      <c r="W23" s="158" t="s">
        <v>333</v>
      </c>
      <c r="X23" s="158" t="s">
        <v>333</v>
      </c>
    </row>
    <row r="24" spans="1:24" s="11" customFormat="1" ht="25.5">
      <c r="A24" s="33">
        <v>18</v>
      </c>
      <c r="B24" s="69" t="s">
        <v>168</v>
      </c>
      <c r="C24" s="70" t="s">
        <v>137</v>
      </c>
      <c r="D24" s="71" t="s">
        <v>138</v>
      </c>
      <c r="E24" s="33" t="s">
        <v>137</v>
      </c>
      <c r="F24" s="72">
        <v>1963</v>
      </c>
      <c r="G24" s="79">
        <v>2121200</v>
      </c>
      <c r="H24" s="73" t="s">
        <v>145</v>
      </c>
      <c r="I24" s="74" t="s">
        <v>140</v>
      </c>
      <c r="J24" s="75" t="s">
        <v>169</v>
      </c>
      <c r="K24" s="64"/>
      <c r="L24" s="64"/>
      <c r="M24" s="64"/>
      <c r="N24" s="120"/>
      <c r="O24" s="120"/>
      <c r="P24" s="120"/>
      <c r="Q24" s="120"/>
      <c r="R24" s="120"/>
      <c r="S24" s="120"/>
      <c r="T24" s="120"/>
      <c r="U24" s="120"/>
      <c r="V24" s="120">
        <v>1</v>
      </c>
      <c r="W24" s="120"/>
      <c r="X24" s="120" t="s">
        <v>333</v>
      </c>
    </row>
    <row r="25" spans="1:24" s="11" customFormat="1" ht="38.25">
      <c r="A25" s="33">
        <v>19</v>
      </c>
      <c r="B25" s="69" t="s">
        <v>170</v>
      </c>
      <c r="C25" s="70" t="s">
        <v>137</v>
      </c>
      <c r="D25" s="71" t="s">
        <v>138</v>
      </c>
      <c r="E25" s="33" t="s">
        <v>137</v>
      </c>
      <c r="F25" s="72">
        <v>1960</v>
      </c>
      <c r="G25" s="322">
        <v>1596000</v>
      </c>
      <c r="H25" s="294" t="s">
        <v>139</v>
      </c>
      <c r="I25" s="74" t="s">
        <v>140</v>
      </c>
      <c r="J25" s="75" t="s">
        <v>171</v>
      </c>
      <c r="K25" s="64" t="s">
        <v>307</v>
      </c>
      <c r="L25" s="64" t="s">
        <v>288</v>
      </c>
      <c r="M25" s="64" t="s">
        <v>292</v>
      </c>
      <c r="N25" s="120"/>
      <c r="O25" s="120" t="s">
        <v>334</v>
      </c>
      <c r="P25" s="120" t="s">
        <v>331</v>
      </c>
      <c r="Q25" s="120" t="s">
        <v>331</v>
      </c>
      <c r="R25" s="120" t="s">
        <v>331</v>
      </c>
      <c r="S25" s="120" t="s">
        <v>331</v>
      </c>
      <c r="T25" s="120" t="s">
        <v>332</v>
      </c>
      <c r="U25" s="121">
        <v>364.75</v>
      </c>
      <c r="V25" s="120">
        <v>1</v>
      </c>
      <c r="W25" s="120" t="s">
        <v>333</v>
      </c>
      <c r="X25" s="120" t="s">
        <v>333</v>
      </c>
    </row>
    <row r="26" spans="1:24" s="11" customFormat="1" ht="38.25">
      <c r="A26" s="33">
        <v>20</v>
      </c>
      <c r="B26" s="69" t="s">
        <v>172</v>
      </c>
      <c r="C26" s="70" t="s">
        <v>137</v>
      </c>
      <c r="D26" s="71" t="s">
        <v>138</v>
      </c>
      <c r="E26" s="33" t="s">
        <v>137</v>
      </c>
      <c r="F26" s="72">
        <v>1970</v>
      </c>
      <c r="G26" s="323"/>
      <c r="H26" s="294"/>
      <c r="I26" s="74" t="s">
        <v>140</v>
      </c>
      <c r="J26" s="75" t="s">
        <v>171</v>
      </c>
      <c r="K26" s="64" t="s">
        <v>308</v>
      </c>
      <c r="L26" s="64" t="s">
        <v>309</v>
      </c>
      <c r="M26" s="64" t="s">
        <v>310</v>
      </c>
      <c r="N26" s="120"/>
      <c r="O26" s="120" t="s">
        <v>331</v>
      </c>
      <c r="P26" s="120" t="s">
        <v>331</v>
      </c>
      <c r="Q26" s="120" t="s">
        <v>336</v>
      </c>
      <c r="R26" s="120" t="s">
        <v>331</v>
      </c>
      <c r="S26" s="120" t="s">
        <v>336</v>
      </c>
      <c r="T26" s="120" t="s">
        <v>337</v>
      </c>
      <c r="U26" s="122"/>
      <c r="V26" s="120">
        <v>1</v>
      </c>
      <c r="W26" s="120" t="s">
        <v>333</v>
      </c>
      <c r="X26" s="120" t="s">
        <v>333</v>
      </c>
    </row>
    <row r="27" spans="1:24" s="11" customFormat="1" ht="38.25">
      <c r="A27" s="33">
        <v>21</v>
      </c>
      <c r="B27" s="69" t="s">
        <v>173</v>
      </c>
      <c r="C27" s="70" t="s">
        <v>137</v>
      </c>
      <c r="D27" s="71" t="s">
        <v>138</v>
      </c>
      <c r="E27" s="33" t="s">
        <v>137</v>
      </c>
      <c r="F27" s="72">
        <v>1990</v>
      </c>
      <c r="G27" s="324"/>
      <c r="H27" s="294"/>
      <c r="I27" s="74" t="s">
        <v>140</v>
      </c>
      <c r="J27" s="75" t="s">
        <v>171</v>
      </c>
      <c r="K27" s="64" t="s">
        <v>311</v>
      </c>
      <c r="L27" s="64" t="s">
        <v>311</v>
      </c>
      <c r="M27" s="64" t="s">
        <v>312</v>
      </c>
      <c r="N27" s="120"/>
      <c r="O27" s="120" t="s">
        <v>331</v>
      </c>
      <c r="P27" s="120" t="s">
        <v>331</v>
      </c>
      <c r="Q27" s="120" t="s">
        <v>336</v>
      </c>
      <c r="R27" s="120" t="s">
        <v>331</v>
      </c>
      <c r="S27" s="120" t="s">
        <v>336</v>
      </c>
      <c r="T27" s="120" t="s">
        <v>338</v>
      </c>
      <c r="U27" s="120"/>
      <c r="V27" s="120">
        <v>1</v>
      </c>
      <c r="W27" s="120" t="s">
        <v>333</v>
      </c>
      <c r="X27" s="120" t="s">
        <v>333</v>
      </c>
    </row>
    <row r="28" spans="1:24" s="11" customFormat="1" ht="38.25">
      <c r="A28" s="33">
        <v>22</v>
      </c>
      <c r="B28" s="69" t="s">
        <v>174</v>
      </c>
      <c r="C28" s="70" t="s">
        <v>137</v>
      </c>
      <c r="D28" s="71" t="s">
        <v>138</v>
      </c>
      <c r="E28" s="33" t="s">
        <v>137</v>
      </c>
      <c r="F28" s="72">
        <v>1930</v>
      </c>
      <c r="G28" s="190">
        <v>2894000</v>
      </c>
      <c r="H28" s="73" t="s">
        <v>139</v>
      </c>
      <c r="I28" s="74" t="s">
        <v>175</v>
      </c>
      <c r="J28" s="75" t="s">
        <v>176</v>
      </c>
      <c r="K28" s="64" t="s">
        <v>287</v>
      </c>
      <c r="L28" s="64" t="s">
        <v>288</v>
      </c>
      <c r="M28" s="64" t="s">
        <v>313</v>
      </c>
      <c r="N28" s="120"/>
      <c r="O28" s="120" t="s">
        <v>330</v>
      </c>
      <c r="P28" s="120" t="s">
        <v>331</v>
      </c>
      <c r="Q28" s="120" t="s">
        <v>330</v>
      </c>
      <c r="R28" s="120" t="s">
        <v>330</v>
      </c>
      <c r="S28" s="120" t="s">
        <v>330</v>
      </c>
      <c r="T28" s="120" t="s">
        <v>330</v>
      </c>
      <c r="U28" s="120">
        <v>743.45</v>
      </c>
      <c r="V28" s="120">
        <v>3</v>
      </c>
      <c r="W28" s="120" t="s">
        <v>138</v>
      </c>
      <c r="X28" s="120" t="s">
        <v>333</v>
      </c>
    </row>
    <row r="29" spans="1:24" s="11" customFormat="1" ht="25.5">
      <c r="A29" s="33">
        <v>23</v>
      </c>
      <c r="B29" s="69" t="s">
        <v>144</v>
      </c>
      <c r="C29" s="70" t="s">
        <v>137</v>
      </c>
      <c r="D29" s="71" t="s">
        <v>138</v>
      </c>
      <c r="E29" s="33" t="s">
        <v>137</v>
      </c>
      <c r="F29" s="72">
        <v>1850</v>
      </c>
      <c r="G29" s="244">
        <v>948000</v>
      </c>
      <c r="H29" s="73" t="s">
        <v>139</v>
      </c>
      <c r="I29" s="74" t="s">
        <v>140</v>
      </c>
      <c r="J29" s="75" t="s">
        <v>177</v>
      </c>
      <c r="K29" s="64" t="s">
        <v>287</v>
      </c>
      <c r="L29" s="64" t="s">
        <v>288</v>
      </c>
      <c r="M29" s="64" t="s">
        <v>290</v>
      </c>
      <c r="N29" s="120"/>
      <c r="O29" s="120" t="s">
        <v>331</v>
      </c>
      <c r="P29" s="120" t="s">
        <v>331</v>
      </c>
      <c r="Q29" s="120" t="s">
        <v>332</v>
      </c>
      <c r="R29" s="120" t="s">
        <v>331</v>
      </c>
      <c r="S29" s="120" t="s">
        <v>137</v>
      </c>
      <c r="T29" s="120" t="s">
        <v>331</v>
      </c>
      <c r="U29" s="120" t="s">
        <v>339</v>
      </c>
      <c r="V29" s="120">
        <v>1.5</v>
      </c>
      <c r="W29" s="120" t="s">
        <v>333</v>
      </c>
      <c r="X29" s="120" t="s">
        <v>333</v>
      </c>
    </row>
    <row r="30" spans="1:24" s="11" customFormat="1" ht="25.5">
      <c r="A30" s="33">
        <v>24</v>
      </c>
      <c r="B30" s="69" t="s">
        <v>136</v>
      </c>
      <c r="C30" s="70" t="s">
        <v>137</v>
      </c>
      <c r="D30" s="71" t="s">
        <v>138</v>
      </c>
      <c r="E30" s="33" t="s">
        <v>137</v>
      </c>
      <c r="F30" s="72">
        <v>1890</v>
      </c>
      <c r="G30" s="190">
        <v>517000</v>
      </c>
      <c r="H30" s="73" t="s">
        <v>139</v>
      </c>
      <c r="I30" s="74" t="s">
        <v>140</v>
      </c>
      <c r="J30" s="75" t="s">
        <v>178</v>
      </c>
      <c r="K30" s="64" t="s">
        <v>287</v>
      </c>
      <c r="L30" s="64" t="s">
        <v>288</v>
      </c>
      <c r="M30" s="64" t="s">
        <v>289</v>
      </c>
      <c r="N30" s="120"/>
      <c r="O30" s="120" t="s">
        <v>330</v>
      </c>
      <c r="P30" s="120" t="s">
        <v>331</v>
      </c>
      <c r="Q30" s="120" t="s">
        <v>332</v>
      </c>
      <c r="R30" s="120" t="s">
        <v>331</v>
      </c>
      <c r="S30" s="120" t="s">
        <v>137</v>
      </c>
      <c r="T30" s="120" t="s">
        <v>331</v>
      </c>
      <c r="U30" s="120">
        <v>128</v>
      </c>
      <c r="V30" s="120">
        <v>1</v>
      </c>
      <c r="W30" s="120" t="s">
        <v>333</v>
      </c>
      <c r="X30" s="120" t="s">
        <v>333</v>
      </c>
    </row>
    <row r="31" spans="1:24" s="11" customFormat="1" ht="25.5">
      <c r="A31" s="33">
        <v>25</v>
      </c>
      <c r="B31" s="69" t="s">
        <v>179</v>
      </c>
      <c r="C31" s="70" t="s">
        <v>137</v>
      </c>
      <c r="D31" s="71" t="s">
        <v>138</v>
      </c>
      <c r="E31" s="33" t="s">
        <v>137</v>
      </c>
      <c r="F31" s="72">
        <v>1890</v>
      </c>
      <c r="G31" s="243">
        <v>767000</v>
      </c>
      <c r="H31" s="73" t="s">
        <v>139</v>
      </c>
      <c r="I31" s="74" t="s">
        <v>140</v>
      </c>
      <c r="J31" s="75" t="s">
        <v>180</v>
      </c>
      <c r="K31" s="64" t="s">
        <v>287</v>
      </c>
      <c r="L31" s="64" t="s">
        <v>288</v>
      </c>
      <c r="M31" s="64" t="s">
        <v>289</v>
      </c>
      <c r="N31" s="120"/>
      <c r="O31" s="120" t="s">
        <v>330</v>
      </c>
      <c r="P31" s="120" t="s">
        <v>331</v>
      </c>
      <c r="Q31" s="120" t="s">
        <v>332</v>
      </c>
      <c r="R31" s="120" t="s">
        <v>331</v>
      </c>
      <c r="S31" s="120" t="s">
        <v>137</v>
      </c>
      <c r="T31" s="120" t="s">
        <v>330</v>
      </c>
      <c r="U31" s="120" t="s">
        <v>340</v>
      </c>
      <c r="V31" s="120">
        <v>1.5</v>
      </c>
      <c r="W31" s="120" t="s">
        <v>333</v>
      </c>
      <c r="X31" s="120" t="s">
        <v>333</v>
      </c>
    </row>
    <row r="32" spans="1:24" s="11" customFormat="1" ht="16.5" customHeight="1">
      <c r="A32" s="33">
        <v>26</v>
      </c>
      <c r="B32" s="69" t="s">
        <v>148</v>
      </c>
      <c r="C32" s="70" t="s">
        <v>137</v>
      </c>
      <c r="D32" s="71" t="s">
        <v>138</v>
      </c>
      <c r="E32" s="33" t="s">
        <v>137</v>
      </c>
      <c r="F32" s="72">
        <v>1970</v>
      </c>
      <c r="G32" s="79">
        <v>78000</v>
      </c>
      <c r="H32" s="73" t="s">
        <v>145</v>
      </c>
      <c r="I32" s="74" t="s">
        <v>140</v>
      </c>
      <c r="J32" s="75" t="s">
        <v>165</v>
      </c>
      <c r="K32" s="64"/>
      <c r="L32" s="64"/>
      <c r="M32" s="64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</row>
    <row r="33" spans="1:24" s="11" customFormat="1" ht="18.75" customHeight="1">
      <c r="A33" s="33">
        <v>27</v>
      </c>
      <c r="B33" s="69" t="s">
        <v>181</v>
      </c>
      <c r="C33" s="70"/>
      <c r="D33" s="71" t="s">
        <v>138</v>
      </c>
      <c r="E33" s="33"/>
      <c r="F33" s="72">
        <v>2004</v>
      </c>
      <c r="G33" s="79">
        <v>1006237.26</v>
      </c>
      <c r="H33" s="73" t="s">
        <v>145</v>
      </c>
      <c r="I33" s="74" t="s">
        <v>140</v>
      </c>
      <c r="J33" s="75" t="s">
        <v>182</v>
      </c>
      <c r="K33" s="64"/>
      <c r="L33" s="64"/>
      <c r="M33" s="64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</row>
    <row r="34" spans="1:24" s="11" customFormat="1" ht="25.5">
      <c r="A34" s="33">
        <v>28</v>
      </c>
      <c r="B34" s="69" t="s">
        <v>183</v>
      </c>
      <c r="C34" s="70" t="s">
        <v>137</v>
      </c>
      <c r="D34" s="71" t="s">
        <v>138</v>
      </c>
      <c r="E34" s="33" t="s">
        <v>137</v>
      </c>
      <c r="F34" s="72">
        <v>2008</v>
      </c>
      <c r="G34" s="79">
        <v>522289.45</v>
      </c>
      <c r="H34" s="73" t="s">
        <v>145</v>
      </c>
      <c r="I34" s="74" t="s">
        <v>140</v>
      </c>
      <c r="J34" s="75" t="s">
        <v>184</v>
      </c>
      <c r="K34" s="64"/>
      <c r="L34" s="64"/>
      <c r="M34" s="64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</row>
    <row r="35" spans="1:24" s="11" customFormat="1" ht="25.5">
      <c r="A35" s="33">
        <v>29</v>
      </c>
      <c r="B35" s="69" t="s">
        <v>185</v>
      </c>
      <c r="C35" s="70" t="s">
        <v>137</v>
      </c>
      <c r="D35" s="71" t="s">
        <v>138</v>
      </c>
      <c r="E35" s="33" t="s">
        <v>137</v>
      </c>
      <c r="F35" s="72">
        <v>2008</v>
      </c>
      <c r="G35" s="79">
        <v>249310</v>
      </c>
      <c r="H35" s="73" t="s">
        <v>145</v>
      </c>
      <c r="I35" s="74"/>
      <c r="J35" s="75" t="s">
        <v>184</v>
      </c>
      <c r="K35" s="64"/>
      <c r="L35" s="64"/>
      <c r="M35" s="64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</row>
    <row r="36" spans="1:24" s="11" customFormat="1" ht="25.5">
      <c r="A36" s="33">
        <v>30</v>
      </c>
      <c r="B36" s="69" t="s">
        <v>186</v>
      </c>
      <c r="C36" s="70" t="s">
        <v>137</v>
      </c>
      <c r="D36" s="71" t="s">
        <v>138</v>
      </c>
      <c r="E36" s="33" t="s">
        <v>137</v>
      </c>
      <c r="F36" s="72">
        <v>2009</v>
      </c>
      <c r="G36" s="190">
        <v>1548000</v>
      </c>
      <c r="H36" s="73" t="s">
        <v>139</v>
      </c>
      <c r="I36" s="74" t="s">
        <v>187</v>
      </c>
      <c r="J36" s="75" t="s">
        <v>188</v>
      </c>
      <c r="K36" s="64" t="s">
        <v>287</v>
      </c>
      <c r="L36" s="64"/>
      <c r="M36" s="64" t="s">
        <v>314</v>
      </c>
      <c r="N36" s="120"/>
      <c r="O36" s="120"/>
      <c r="P36" s="120"/>
      <c r="Q36" s="120"/>
      <c r="R36" s="120"/>
      <c r="S36" s="120"/>
      <c r="T36" s="120"/>
      <c r="U36" s="120">
        <v>270</v>
      </c>
      <c r="V36" s="120">
        <v>2</v>
      </c>
      <c r="W36" s="120" t="s">
        <v>333</v>
      </c>
      <c r="X36" s="120" t="s">
        <v>333</v>
      </c>
    </row>
    <row r="37" spans="1:24" s="11" customFormat="1" ht="25.5">
      <c r="A37" s="33">
        <v>31</v>
      </c>
      <c r="B37" s="69" t="s">
        <v>189</v>
      </c>
      <c r="C37" s="70" t="s">
        <v>137</v>
      </c>
      <c r="D37" s="71" t="s">
        <v>138</v>
      </c>
      <c r="E37" s="33" t="s">
        <v>137</v>
      </c>
      <c r="F37" s="72">
        <v>2009</v>
      </c>
      <c r="G37" s="79">
        <v>1476389.25</v>
      </c>
      <c r="H37" s="73" t="s">
        <v>145</v>
      </c>
      <c r="I37" s="74" t="s">
        <v>190</v>
      </c>
      <c r="J37" s="75" t="s">
        <v>191</v>
      </c>
      <c r="K37" s="64"/>
      <c r="L37" s="64"/>
      <c r="M37" s="64"/>
      <c r="N37" s="120"/>
      <c r="O37" s="120"/>
      <c r="P37" s="120"/>
      <c r="Q37" s="120"/>
      <c r="R37" s="120"/>
      <c r="S37" s="120"/>
      <c r="T37" s="120"/>
      <c r="U37" s="110"/>
      <c r="V37" s="110"/>
      <c r="W37" s="110"/>
      <c r="X37" s="110"/>
    </row>
    <row r="38" spans="1:24" s="11" customFormat="1" ht="114.75">
      <c r="A38" s="33">
        <v>32</v>
      </c>
      <c r="B38" s="69" t="s">
        <v>192</v>
      </c>
      <c r="C38" s="70" t="s">
        <v>137</v>
      </c>
      <c r="D38" s="71" t="s">
        <v>138</v>
      </c>
      <c r="E38" s="33" t="s">
        <v>137</v>
      </c>
      <c r="F38" s="72">
        <v>2008</v>
      </c>
      <c r="G38" s="79">
        <v>2846548.29</v>
      </c>
      <c r="H38" s="73" t="s">
        <v>145</v>
      </c>
      <c r="I38" s="74" t="s">
        <v>140</v>
      </c>
      <c r="J38" s="75" t="s">
        <v>184</v>
      </c>
      <c r="K38" s="64"/>
      <c r="L38" s="64"/>
      <c r="M38" s="64"/>
      <c r="N38" s="120"/>
      <c r="O38" s="120"/>
      <c r="P38" s="120"/>
      <c r="Q38" s="120"/>
      <c r="R38" s="120"/>
      <c r="S38" s="120"/>
      <c r="T38" s="120"/>
      <c r="U38" s="110"/>
      <c r="V38" s="110"/>
      <c r="W38" s="110"/>
      <c r="X38" s="110"/>
    </row>
    <row r="39" spans="1:24" s="11" customFormat="1" ht="25.5">
      <c r="A39" s="33">
        <v>33</v>
      </c>
      <c r="B39" s="69" t="s">
        <v>193</v>
      </c>
      <c r="C39" s="70" t="s">
        <v>137</v>
      </c>
      <c r="D39" s="71" t="s">
        <v>138</v>
      </c>
      <c r="E39" s="33" t="s">
        <v>137</v>
      </c>
      <c r="F39" s="72" t="s">
        <v>137</v>
      </c>
      <c r="G39" s="79">
        <v>3294</v>
      </c>
      <c r="H39" s="73" t="s">
        <v>145</v>
      </c>
      <c r="I39" s="74" t="s">
        <v>137</v>
      </c>
      <c r="J39" s="86" t="s">
        <v>137</v>
      </c>
      <c r="K39" s="64"/>
      <c r="L39" s="64"/>
      <c r="M39" s="64"/>
      <c r="N39" s="120"/>
      <c r="O39" s="120"/>
      <c r="P39" s="120"/>
      <c r="Q39" s="120"/>
      <c r="R39" s="120"/>
      <c r="S39" s="120"/>
      <c r="T39" s="120"/>
      <c r="U39" s="110"/>
      <c r="V39" s="110"/>
      <c r="W39" s="110"/>
      <c r="X39" s="110"/>
    </row>
    <row r="40" spans="1:24" s="11" customFormat="1" ht="25.5">
      <c r="A40" s="33">
        <v>34</v>
      </c>
      <c r="B40" s="69" t="s">
        <v>194</v>
      </c>
      <c r="C40" s="70" t="s">
        <v>137</v>
      </c>
      <c r="D40" s="71" t="s">
        <v>138</v>
      </c>
      <c r="E40" s="33" t="s">
        <v>137</v>
      </c>
      <c r="F40" s="72" t="s">
        <v>137</v>
      </c>
      <c r="G40" s="79">
        <v>3294</v>
      </c>
      <c r="H40" s="73" t="s">
        <v>145</v>
      </c>
      <c r="I40" s="74" t="s">
        <v>137</v>
      </c>
      <c r="J40" s="86" t="s">
        <v>137</v>
      </c>
      <c r="K40" s="64"/>
      <c r="L40" s="64"/>
      <c r="M40" s="64"/>
      <c r="N40" s="120"/>
      <c r="O40" s="120"/>
      <c r="P40" s="120"/>
      <c r="Q40" s="120"/>
      <c r="R40" s="120"/>
      <c r="S40" s="120"/>
      <c r="T40" s="120"/>
      <c r="U40" s="110"/>
      <c r="V40" s="110"/>
      <c r="W40" s="110"/>
      <c r="X40" s="110"/>
    </row>
    <row r="41" spans="1:24" s="11" customFormat="1" ht="25.5">
      <c r="A41" s="33">
        <v>35</v>
      </c>
      <c r="B41" s="69" t="s">
        <v>195</v>
      </c>
      <c r="C41" s="70" t="s">
        <v>137</v>
      </c>
      <c r="D41" s="71" t="s">
        <v>138</v>
      </c>
      <c r="E41" s="33" t="s">
        <v>137</v>
      </c>
      <c r="F41" s="72" t="s">
        <v>137</v>
      </c>
      <c r="G41" s="79">
        <v>2676.07</v>
      </c>
      <c r="H41" s="73" t="s">
        <v>145</v>
      </c>
      <c r="I41" s="74" t="s">
        <v>137</v>
      </c>
      <c r="J41" s="86" t="s">
        <v>137</v>
      </c>
      <c r="K41" s="64"/>
      <c r="L41" s="64"/>
      <c r="M41" s="64"/>
      <c r="N41" s="120"/>
      <c r="O41" s="120"/>
      <c r="P41" s="120"/>
      <c r="Q41" s="120"/>
      <c r="R41" s="120"/>
      <c r="S41" s="120"/>
      <c r="T41" s="120"/>
      <c r="U41" s="110"/>
      <c r="V41" s="110"/>
      <c r="W41" s="110"/>
      <c r="X41" s="110"/>
    </row>
    <row r="42" spans="1:24" s="11" customFormat="1" ht="25.5">
      <c r="A42" s="33">
        <v>36</v>
      </c>
      <c r="B42" s="69" t="s">
        <v>196</v>
      </c>
      <c r="C42" s="70" t="s">
        <v>137</v>
      </c>
      <c r="D42" s="71" t="s">
        <v>138</v>
      </c>
      <c r="E42" s="33" t="s">
        <v>137</v>
      </c>
      <c r="F42" s="72" t="s">
        <v>137</v>
      </c>
      <c r="G42" s="79">
        <v>7105.5</v>
      </c>
      <c r="H42" s="73" t="s">
        <v>145</v>
      </c>
      <c r="I42" s="74" t="s">
        <v>137</v>
      </c>
      <c r="J42" s="86" t="s">
        <v>137</v>
      </c>
      <c r="K42" s="64"/>
      <c r="L42" s="64"/>
      <c r="M42" s="64"/>
      <c r="N42" s="120"/>
      <c r="O42" s="120"/>
      <c r="P42" s="120"/>
      <c r="Q42" s="120"/>
      <c r="R42" s="120"/>
      <c r="S42" s="120"/>
      <c r="T42" s="120"/>
      <c r="U42" s="110"/>
      <c r="V42" s="110"/>
      <c r="W42" s="110"/>
      <c r="X42" s="110"/>
    </row>
    <row r="43" spans="1:24" s="11" customFormat="1" ht="25.5">
      <c r="A43" s="33">
        <v>37</v>
      </c>
      <c r="B43" s="69" t="s">
        <v>197</v>
      </c>
      <c r="C43" s="70" t="s">
        <v>137</v>
      </c>
      <c r="D43" s="71" t="s">
        <v>138</v>
      </c>
      <c r="E43" s="33" t="s">
        <v>137</v>
      </c>
      <c r="F43" s="72" t="s">
        <v>137</v>
      </c>
      <c r="G43" s="79">
        <v>3294</v>
      </c>
      <c r="H43" s="73" t="s">
        <v>145</v>
      </c>
      <c r="I43" s="74" t="s">
        <v>137</v>
      </c>
      <c r="J43" s="86" t="s">
        <v>137</v>
      </c>
      <c r="K43" s="64"/>
      <c r="L43" s="64"/>
      <c r="M43" s="64"/>
      <c r="N43" s="120"/>
      <c r="O43" s="120"/>
      <c r="P43" s="120"/>
      <c r="Q43" s="120"/>
      <c r="R43" s="120"/>
      <c r="S43" s="120"/>
      <c r="T43" s="120"/>
      <c r="U43" s="110"/>
      <c r="V43" s="110"/>
      <c r="W43" s="110"/>
      <c r="X43" s="110"/>
    </row>
    <row r="44" spans="1:24" s="11" customFormat="1" ht="12.75">
      <c r="A44" s="33">
        <v>38</v>
      </c>
      <c r="B44" s="69" t="s">
        <v>198</v>
      </c>
      <c r="C44" s="70" t="s">
        <v>137</v>
      </c>
      <c r="D44" s="71" t="s">
        <v>138</v>
      </c>
      <c r="E44" s="33" t="s">
        <v>137</v>
      </c>
      <c r="F44" s="72" t="s">
        <v>137</v>
      </c>
      <c r="G44" s="79">
        <v>3294</v>
      </c>
      <c r="H44" s="73" t="s">
        <v>145</v>
      </c>
      <c r="I44" s="74" t="s">
        <v>137</v>
      </c>
      <c r="J44" s="86" t="s">
        <v>137</v>
      </c>
      <c r="K44" s="64"/>
      <c r="L44" s="64"/>
      <c r="M44" s="64"/>
      <c r="N44" s="120"/>
      <c r="O44" s="120"/>
      <c r="P44" s="120"/>
      <c r="Q44" s="120"/>
      <c r="R44" s="120"/>
      <c r="S44" s="120"/>
      <c r="T44" s="120"/>
      <c r="U44" s="110"/>
      <c r="V44" s="110"/>
      <c r="W44" s="110"/>
      <c r="X44" s="110"/>
    </row>
    <row r="45" spans="1:24" s="11" customFormat="1" ht="25.5">
      <c r="A45" s="33">
        <v>39</v>
      </c>
      <c r="B45" s="69" t="s">
        <v>199</v>
      </c>
      <c r="C45" s="70" t="s">
        <v>137</v>
      </c>
      <c r="D45" s="71" t="s">
        <v>138</v>
      </c>
      <c r="E45" s="33" t="s">
        <v>137</v>
      </c>
      <c r="F45" s="72" t="s">
        <v>137</v>
      </c>
      <c r="G45" s="79">
        <v>3294</v>
      </c>
      <c r="H45" s="73" t="s">
        <v>145</v>
      </c>
      <c r="I45" s="74" t="s">
        <v>137</v>
      </c>
      <c r="J45" s="86" t="s">
        <v>137</v>
      </c>
      <c r="K45" s="64"/>
      <c r="L45" s="64"/>
      <c r="M45" s="64"/>
      <c r="N45" s="120"/>
      <c r="O45" s="120"/>
      <c r="P45" s="120"/>
      <c r="Q45" s="120"/>
      <c r="R45" s="120"/>
      <c r="S45" s="120"/>
      <c r="T45" s="120"/>
      <c r="U45" s="110"/>
      <c r="V45" s="110"/>
      <c r="W45" s="110"/>
      <c r="X45" s="110"/>
    </row>
    <row r="46" spans="1:24" s="11" customFormat="1" ht="25.5">
      <c r="A46" s="33">
        <v>40</v>
      </c>
      <c r="B46" s="69" t="s">
        <v>199</v>
      </c>
      <c r="C46" s="70" t="s">
        <v>137</v>
      </c>
      <c r="D46" s="71" t="s">
        <v>138</v>
      </c>
      <c r="E46" s="33" t="s">
        <v>137</v>
      </c>
      <c r="F46" s="72" t="s">
        <v>137</v>
      </c>
      <c r="G46" s="79">
        <v>3294</v>
      </c>
      <c r="H46" s="73" t="s">
        <v>145</v>
      </c>
      <c r="I46" s="74" t="s">
        <v>137</v>
      </c>
      <c r="J46" s="86" t="s">
        <v>137</v>
      </c>
      <c r="K46" s="64"/>
      <c r="L46" s="64"/>
      <c r="M46" s="64"/>
      <c r="N46" s="120"/>
      <c r="O46" s="120"/>
      <c r="P46" s="120"/>
      <c r="Q46" s="120"/>
      <c r="R46" s="120"/>
      <c r="S46" s="120"/>
      <c r="T46" s="120"/>
      <c r="U46" s="110"/>
      <c r="V46" s="110"/>
      <c r="W46" s="110"/>
      <c r="X46" s="110"/>
    </row>
    <row r="47" spans="1:24" s="11" customFormat="1" ht="25.5">
      <c r="A47" s="33">
        <v>41</v>
      </c>
      <c r="B47" s="69" t="s">
        <v>200</v>
      </c>
      <c r="C47" s="70" t="s">
        <v>137</v>
      </c>
      <c r="D47" s="71" t="s">
        <v>138</v>
      </c>
      <c r="E47" s="33" t="s">
        <v>137</v>
      </c>
      <c r="F47" s="72" t="s">
        <v>137</v>
      </c>
      <c r="G47" s="79">
        <v>3294</v>
      </c>
      <c r="H47" s="73" t="s">
        <v>145</v>
      </c>
      <c r="I47" s="74" t="s">
        <v>137</v>
      </c>
      <c r="J47" s="86" t="s">
        <v>137</v>
      </c>
      <c r="K47" s="64"/>
      <c r="L47" s="64"/>
      <c r="M47" s="64"/>
      <c r="N47" s="120"/>
      <c r="O47" s="120"/>
      <c r="P47" s="120"/>
      <c r="Q47" s="120"/>
      <c r="R47" s="120"/>
      <c r="S47" s="120"/>
      <c r="T47" s="120"/>
      <c r="U47" s="110"/>
      <c r="V47" s="110"/>
      <c r="W47" s="110"/>
      <c r="X47" s="110"/>
    </row>
    <row r="48" spans="1:24" s="11" customFormat="1" ht="25.5">
      <c r="A48" s="33">
        <v>42</v>
      </c>
      <c r="B48" s="69" t="s">
        <v>201</v>
      </c>
      <c r="C48" s="70" t="s">
        <v>137</v>
      </c>
      <c r="D48" s="71" t="s">
        <v>138</v>
      </c>
      <c r="E48" s="33" t="s">
        <v>137</v>
      </c>
      <c r="F48" s="72" t="s">
        <v>137</v>
      </c>
      <c r="G48" s="79">
        <v>3294</v>
      </c>
      <c r="H48" s="73" t="s">
        <v>145</v>
      </c>
      <c r="I48" s="74" t="s">
        <v>137</v>
      </c>
      <c r="J48" s="86" t="s">
        <v>137</v>
      </c>
      <c r="K48" s="64"/>
      <c r="L48" s="64"/>
      <c r="M48" s="64"/>
      <c r="N48" s="120"/>
      <c r="O48" s="120"/>
      <c r="P48" s="120"/>
      <c r="Q48" s="120"/>
      <c r="R48" s="120"/>
      <c r="S48" s="120"/>
      <c r="T48" s="120"/>
      <c r="U48" s="110"/>
      <c r="V48" s="110"/>
      <c r="W48" s="110"/>
      <c r="X48" s="110"/>
    </row>
    <row r="49" spans="1:24" s="11" customFormat="1" ht="25.5">
      <c r="A49" s="33">
        <v>43</v>
      </c>
      <c r="B49" s="69" t="s">
        <v>196</v>
      </c>
      <c r="C49" s="70" t="s">
        <v>137</v>
      </c>
      <c r="D49" s="71" t="s">
        <v>138</v>
      </c>
      <c r="E49" s="33" t="s">
        <v>137</v>
      </c>
      <c r="F49" s="72" t="s">
        <v>137</v>
      </c>
      <c r="G49" s="79">
        <v>3416</v>
      </c>
      <c r="H49" s="73" t="s">
        <v>145</v>
      </c>
      <c r="I49" s="74" t="s">
        <v>137</v>
      </c>
      <c r="J49" s="86" t="s">
        <v>137</v>
      </c>
      <c r="K49" s="64"/>
      <c r="L49" s="64"/>
      <c r="M49" s="64"/>
      <c r="N49" s="120"/>
      <c r="O49" s="120"/>
      <c r="P49" s="120"/>
      <c r="Q49" s="120"/>
      <c r="R49" s="120"/>
      <c r="S49" s="120"/>
      <c r="T49" s="120"/>
      <c r="U49" s="110"/>
      <c r="V49" s="110"/>
      <c r="W49" s="110"/>
      <c r="X49" s="110"/>
    </row>
    <row r="50" spans="1:24" s="11" customFormat="1" ht="25.5">
      <c r="A50" s="33">
        <v>44</v>
      </c>
      <c r="B50" s="69" t="s">
        <v>201</v>
      </c>
      <c r="C50" s="70" t="s">
        <v>137</v>
      </c>
      <c r="D50" s="71" t="s">
        <v>138</v>
      </c>
      <c r="E50" s="33" t="s">
        <v>137</v>
      </c>
      <c r="F50" s="72" t="s">
        <v>137</v>
      </c>
      <c r="G50" s="79">
        <v>3727.1</v>
      </c>
      <c r="H50" s="73" t="s">
        <v>145</v>
      </c>
      <c r="I50" s="74" t="s">
        <v>137</v>
      </c>
      <c r="J50" s="86" t="s">
        <v>137</v>
      </c>
      <c r="K50" s="64"/>
      <c r="L50" s="64"/>
      <c r="M50" s="64"/>
      <c r="N50" s="120"/>
      <c r="O50" s="120"/>
      <c r="P50" s="120"/>
      <c r="Q50" s="120"/>
      <c r="R50" s="120"/>
      <c r="S50" s="120"/>
      <c r="T50" s="120"/>
      <c r="U50" s="110"/>
      <c r="V50" s="110"/>
      <c r="W50" s="110"/>
      <c r="X50" s="110"/>
    </row>
    <row r="51" spans="1:24" s="11" customFormat="1" ht="25.5">
      <c r="A51" s="33">
        <v>45</v>
      </c>
      <c r="B51" s="69" t="s">
        <v>197</v>
      </c>
      <c r="C51" s="70" t="s">
        <v>137</v>
      </c>
      <c r="D51" s="71" t="s">
        <v>138</v>
      </c>
      <c r="E51" s="33" t="s">
        <v>137</v>
      </c>
      <c r="F51" s="72" t="s">
        <v>137</v>
      </c>
      <c r="G51" s="79">
        <v>3727.1</v>
      </c>
      <c r="H51" s="73" t="s">
        <v>145</v>
      </c>
      <c r="I51" s="74" t="s">
        <v>137</v>
      </c>
      <c r="J51" s="86" t="s">
        <v>137</v>
      </c>
      <c r="K51" s="64"/>
      <c r="L51" s="64"/>
      <c r="M51" s="64"/>
      <c r="N51" s="120"/>
      <c r="O51" s="120"/>
      <c r="P51" s="120"/>
      <c r="Q51" s="120"/>
      <c r="R51" s="120"/>
      <c r="S51" s="120"/>
      <c r="T51" s="120"/>
      <c r="U51" s="110"/>
      <c r="V51" s="110"/>
      <c r="W51" s="110"/>
      <c r="X51" s="110"/>
    </row>
    <row r="52" spans="1:24" s="11" customFormat="1" ht="12.75">
      <c r="A52" s="33">
        <v>46</v>
      </c>
      <c r="B52" s="69" t="s">
        <v>202</v>
      </c>
      <c r="C52" s="70" t="s">
        <v>137</v>
      </c>
      <c r="D52" s="71" t="s">
        <v>138</v>
      </c>
      <c r="E52" s="33" t="s">
        <v>137</v>
      </c>
      <c r="F52" s="72" t="s">
        <v>137</v>
      </c>
      <c r="G52" s="79">
        <v>3727.1</v>
      </c>
      <c r="H52" s="73" t="s">
        <v>145</v>
      </c>
      <c r="I52" s="74" t="s">
        <v>137</v>
      </c>
      <c r="J52" s="86" t="s">
        <v>137</v>
      </c>
      <c r="K52" s="64"/>
      <c r="L52" s="64"/>
      <c r="M52" s="64"/>
      <c r="N52" s="120"/>
      <c r="O52" s="120"/>
      <c r="P52" s="120"/>
      <c r="Q52" s="120"/>
      <c r="R52" s="120"/>
      <c r="S52" s="120"/>
      <c r="T52" s="120"/>
      <c r="U52" s="110"/>
      <c r="V52" s="110"/>
      <c r="W52" s="110"/>
      <c r="X52" s="110"/>
    </row>
    <row r="53" spans="1:24" s="11" customFormat="1" ht="12.75">
      <c r="A53" s="33">
        <v>47</v>
      </c>
      <c r="B53" s="69" t="s">
        <v>202</v>
      </c>
      <c r="C53" s="70" t="s">
        <v>137</v>
      </c>
      <c r="D53" s="71" t="s">
        <v>138</v>
      </c>
      <c r="E53" s="33" t="s">
        <v>137</v>
      </c>
      <c r="F53" s="72" t="s">
        <v>137</v>
      </c>
      <c r="G53" s="79">
        <v>5871.86</v>
      </c>
      <c r="H53" s="73" t="s">
        <v>145</v>
      </c>
      <c r="I53" s="74" t="s">
        <v>137</v>
      </c>
      <c r="J53" s="86" t="s">
        <v>137</v>
      </c>
      <c r="K53" s="64"/>
      <c r="L53" s="64"/>
      <c r="M53" s="64"/>
      <c r="N53" s="120"/>
      <c r="O53" s="120"/>
      <c r="P53" s="120"/>
      <c r="Q53" s="120"/>
      <c r="R53" s="120"/>
      <c r="S53" s="120"/>
      <c r="T53" s="120"/>
      <c r="U53" s="110"/>
      <c r="V53" s="110"/>
      <c r="W53" s="110"/>
      <c r="X53" s="110"/>
    </row>
    <row r="54" spans="1:24" s="11" customFormat="1" ht="25.5">
      <c r="A54" s="33">
        <v>48</v>
      </c>
      <c r="B54" s="87" t="s">
        <v>203</v>
      </c>
      <c r="C54" s="70" t="s">
        <v>137</v>
      </c>
      <c r="D54" s="71" t="s">
        <v>138</v>
      </c>
      <c r="E54" s="33" t="s">
        <v>137</v>
      </c>
      <c r="F54" s="88">
        <v>2009</v>
      </c>
      <c r="G54" s="89">
        <v>5795</v>
      </c>
      <c r="H54" s="73" t="s">
        <v>204</v>
      </c>
      <c r="I54" s="74" t="s">
        <v>137</v>
      </c>
      <c r="J54" s="86" t="s">
        <v>137</v>
      </c>
      <c r="K54" s="64"/>
      <c r="L54" s="64"/>
      <c r="M54" s="64"/>
      <c r="N54" s="120"/>
      <c r="O54" s="120"/>
      <c r="P54" s="120"/>
      <c r="Q54" s="120"/>
      <c r="R54" s="120"/>
      <c r="S54" s="120"/>
      <c r="T54" s="120"/>
      <c r="U54" s="110"/>
      <c r="V54" s="110"/>
      <c r="W54" s="110"/>
      <c r="X54" s="110"/>
    </row>
    <row r="55" spans="1:24" s="11" customFormat="1" ht="38.25">
      <c r="A55" s="33">
        <v>49</v>
      </c>
      <c r="B55" s="69" t="s">
        <v>205</v>
      </c>
      <c r="C55" s="70" t="s">
        <v>137</v>
      </c>
      <c r="D55" s="71" t="s">
        <v>138</v>
      </c>
      <c r="E55" s="33" t="s">
        <v>137</v>
      </c>
      <c r="F55" s="72">
        <v>2010</v>
      </c>
      <c r="G55" s="89">
        <v>3572043.4</v>
      </c>
      <c r="H55" s="73" t="s">
        <v>204</v>
      </c>
      <c r="I55" s="74" t="s">
        <v>140</v>
      </c>
      <c r="J55" s="75" t="s">
        <v>206</v>
      </c>
      <c r="K55" s="64"/>
      <c r="L55" s="64"/>
      <c r="M55" s="64"/>
      <c r="N55" s="120"/>
      <c r="O55" s="120"/>
      <c r="P55" s="120"/>
      <c r="Q55" s="120"/>
      <c r="R55" s="120"/>
      <c r="S55" s="120"/>
      <c r="T55" s="120"/>
      <c r="U55" s="110"/>
      <c r="V55" s="110"/>
      <c r="W55" s="110"/>
      <c r="X55" s="110"/>
    </row>
    <row r="56" spans="1:24" s="11" customFormat="1" ht="25.5">
      <c r="A56" s="33">
        <v>50</v>
      </c>
      <c r="B56" s="69" t="s">
        <v>207</v>
      </c>
      <c r="C56" s="70" t="s">
        <v>137</v>
      </c>
      <c r="D56" s="71" t="s">
        <v>138</v>
      </c>
      <c r="E56" s="33" t="s">
        <v>137</v>
      </c>
      <c r="F56" s="72">
        <v>2010</v>
      </c>
      <c r="G56" s="89">
        <v>109722.63</v>
      </c>
      <c r="H56" s="73" t="s">
        <v>204</v>
      </c>
      <c r="I56" s="74" t="s">
        <v>140</v>
      </c>
      <c r="J56" s="75" t="s">
        <v>208</v>
      </c>
      <c r="K56" s="64"/>
      <c r="L56" s="64"/>
      <c r="M56" s="64" t="s">
        <v>315</v>
      </c>
      <c r="N56" s="120"/>
      <c r="O56" s="120"/>
      <c r="P56" s="120"/>
      <c r="Q56" s="120"/>
      <c r="R56" s="120"/>
      <c r="S56" s="120"/>
      <c r="T56" s="120"/>
      <c r="U56" s="110"/>
      <c r="V56" s="110"/>
      <c r="W56" s="110"/>
      <c r="X56" s="110"/>
    </row>
    <row r="57" spans="1:24" s="11" customFormat="1" ht="25.5">
      <c r="A57" s="33">
        <v>51</v>
      </c>
      <c r="B57" s="69" t="s">
        <v>209</v>
      </c>
      <c r="C57" s="70" t="s">
        <v>137</v>
      </c>
      <c r="D57" s="71" t="s">
        <v>138</v>
      </c>
      <c r="E57" s="33" t="s">
        <v>137</v>
      </c>
      <c r="F57" s="72">
        <v>2011</v>
      </c>
      <c r="G57" s="89">
        <v>121476.25</v>
      </c>
      <c r="H57" s="73" t="s">
        <v>204</v>
      </c>
      <c r="I57" s="74" t="s">
        <v>210</v>
      </c>
      <c r="J57" s="75" t="s">
        <v>211</v>
      </c>
      <c r="K57" s="64"/>
      <c r="L57" s="64"/>
      <c r="M57" s="64"/>
      <c r="N57" s="120"/>
      <c r="O57" s="120"/>
      <c r="P57" s="120"/>
      <c r="Q57" s="120"/>
      <c r="R57" s="120"/>
      <c r="S57" s="120"/>
      <c r="T57" s="120"/>
      <c r="U57" s="110"/>
      <c r="V57" s="110"/>
      <c r="W57" s="110"/>
      <c r="X57" s="110"/>
    </row>
    <row r="58" spans="1:24" s="11" customFormat="1" ht="18" customHeight="1">
      <c r="A58" s="33">
        <v>52</v>
      </c>
      <c r="B58" s="69" t="s">
        <v>212</v>
      </c>
      <c r="C58" s="70" t="s">
        <v>137</v>
      </c>
      <c r="D58" s="71" t="s">
        <v>138</v>
      </c>
      <c r="E58" s="33" t="s">
        <v>137</v>
      </c>
      <c r="F58" s="72">
        <v>2011</v>
      </c>
      <c r="G58" s="90">
        <v>5535</v>
      </c>
      <c r="H58" s="74" t="s">
        <v>204</v>
      </c>
      <c r="I58" s="91" t="s">
        <v>137</v>
      </c>
      <c r="J58" s="75" t="s">
        <v>158</v>
      </c>
      <c r="K58" s="64"/>
      <c r="L58" s="64"/>
      <c r="M58" s="64"/>
      <c r="N58" s="120"/>
      <c r="O58" s="120"/>
      <c r="P58" s="120"/>
      <c r="Q58" s="120"/>
      <c r="R58" s="120"/>
      <c r="S58" s="120"/>
      <c r="T58" s="120"/>
      <c r="U58" s="110"/>
      <c r="V58" s="110"/>
      <c r="W58" s="110"/>
      <c r="X58" s="110"/>
    </row>
    <row r="59" spans="1:24" s="11" customFormat="1" ht="25.5">
      <c r="A59" s="33">
        <v>53</v>
      </c>
      <c r="B59" s="69" t="s">
        <v>213</v>
      </c>
      <c r="C59" s="70" t="s">
        <v>214</v>
      </c>
      <c r="D59" s="71" t="s">
        <v>138</v>
      </c>
      <c r="E59" s="33" t="s">
        <v>137</v>
      </c>
      <c r="F59" s="72">
        <v>2011</v>
      </c>
      <c r="G59" s="90">
        <v>94176.22</v>
      </c>
      <c r="H59" s="74" t="s">
        <v>204</v>
      </c>
      <c r="I59" s="91" t="s">
        <v>137</v>
      </c>
      <c r="J59" s="75" t="s">
        <v>215</v>
      </c>
      <c r="K59" s="64"/>
      <c r="L59" s="64"/>
      <c r="M59" s="64"/>
      <c r="N59" s="120"/>
      <c r="O59" s="120"/>
      <c r="P59" s="120"/>
      <c r="Q59" s="120"/>
      <c r="R59" s="120"/>
      <c r="S59" s="120"/>
      <c r="T59" s="120"/>
      <c r="U59" s="110"/>
      <c r="V59" s="110"/>
      <c r="W59" s="110"/>
      <c r="X59" s="110"/>
    </row>
    <row r="60" spans="1:24" s="11" customFormat="1" ht="51">
      <c r="A60" s="33">
        <v>54</v>
      </c>
      <c r="B60" s="69" t="s">
        <v>216</v>
      </c>
      <c r="C60" s="70" t="s">
        <v>217</v>
      </c>
      <c r="D60" s="71" t="s">
        <v>138</v>
      </c>
      <c r="E60" s="33" t="s">
        <v>137</v>
      </c>
      <c r="F60" s="72">
        <v>2012</v>
      </c>
      <c r="G60" s="90">
        <v>476484.16</v>
      </c>
      <c r="H60" s="74" t="s">
        <v>204</v>
      </c>
      <c r="I60" s="91" t="s">
        <v>137</v>
      </c>
      <c r="J60" s="75"/>
      <c r="K60" s="64"/>
      <c r="L60" s="64"/>
      <c r="M60" s="64"/>
      <c r="N60" s="120"/>
      <c r="O60" s="120"/>
      <c r="P60" s="120"/>
      <c r="Q60" s="120"/>
      <c r="R60" s="120"/>
      <c r="S60" s="120"/>
      <c r="T60" s="120"/>
      <c r="U60" s="110"/>
      <c r="V60" s="110"/>
      <c r="W60" s="110"/>
      <c r="X60" s="110"/>
    </row>
    <row r="61" spans="1:24" s="11" customFormat="1" ht="25.5">
      <c r="A61" s="33">
        <v>55</v>
      </c>
      <c r="B61" s="69" t="s">
        <v>218</v>
      </c>
      <c r="C61" s="70" t="s">
        <v>214</v>
      </c>
      <c r="D61" s="71" t="s">
        <v>138</v>
      </c>
      <c r="E61" s="33" t="s">
        <v>137</v>
      </c>
      <c r="F61" s="72">
        <v>2012</v>
      </c>
      <c r="G61" s="90">
        <v>198768.97</v>
      </c>
      <c r="H61" s="74" t="s">
        <v>204</v>
      </c>
      <c r="I61" s="92" t="s">
        <v>137</v>
      </c>
      <c r="J61" s="75" t="s">
        <v>219</v>
      </c>
      <c r="K61" s="64"/>
      <c r="L61" s="64"/>
      <c r="M61" s="64"/>
      <c r="N61" s="120"/>
      <c r="O61" s="120"/>
      <c r="P61" s="120"/>
      <c r="Q61" s="120"/>
      <c r="R61" s="120"/>
      <c r="S61" s="120"/>
      <c r="T61" s="120"/>
      <c r="U61" s="110"/>
      <c r="V61" s="110"/>
      <c r="W61" s="110"/>
      <c r="X61" s="110"/>
    </row>
    <row r="62" spans="1:24" s="11" customFormat="1" ht="38.25">
      <c r="A62" s="33">
        <v>56</v>
      </c>
      <c r="B62" s="93" t="s">
        <v>220</v>
      </c>
      <c r="C62" s="94" t="s">
        <v>137</v>
      </c>
      <c r="D62" s="71" t="s">
        <v>138</v>
      </c>
      <c r="E62" s="33" t="s">
        <v>137</v>
      </c>
      <c r="F62" s="95">
        <v>2012</v>
      </c>
      <c r="G62" s="96">
        <v>14163879.22</v>
      </c>
      <c r="H62" s="74" t="s">
        <v>204</v>
      </c>
      <c r="I62" s="92" t="s">
        <v>137</v>
      </c>
      <c r="J62" s="97" t="s">
        <v>206</v>
      </c>
      <c r="K62" s="64"/>
      <c r="L62" s="64"/>
      <c r="M62" s="64"/>
      <c r="N62" s="120"/>
      <c r="O62" s="120"/>
      <c r="P62" s="120"/>
      <c r="Q62" s="120"/>
      <c r="R62" s="120"/>
      <c r="S62" s="120"/>
      <c r="T62" s="120"/>
      <c r="U62" s="110"/>
      <c r="V62" s="110"/>
      <c r="W62" s="110"/>
      <c r="X62" s="110"/>
    </row>
    <row r="63" spans="1:24" s="11" customFormat="1" ht="15.75" customHeight="1">
      <c r="A63" s="33">
        <v>57</v>
      </c>
      <c r="B63" s="98" t="s">
        <v>221</v>
      </c>
      <c r="C63" s="99"/>
      <c r="D63" s="71" t="s">
        <v>138</v>
      </c>
      <c r="E63" s="33"/>
      <c r="F63" s="100">
        <v>2013</v>
      </c>
      <c r="G63" s="101">
        <v>134554.5</v>
      </c>
      <c r="H63" s="74" t="s">
        <v>204</v>
      </c>
      <c r="I63" s="102" t="s">
        <v>137</v>
      </c>
      <c r="J63" s="103" t="s">
        <v>150</v>
      </c>
      <c r="K63" s="64"/>
      <c r="L63" s="64"/>
      <c r="M63" s="64"/>
      <c r="N63" s="120"/>
      <c r="O63" s="120"/>
      <c r="P63" s="120"/>
      <c r="Q63" s="120"/>
      <c r="R63" s="120"/>
      <c r="S63" s="120"/>
      <c r="T63" s="120"/>
      <c r="U63" s="110"/>
      <c r="V63" s="110"/>
      <c r="W63" s="110"/>
      <c r="X63" s="110"/>
    </row>
    <row r="64" spans="1:24" s="11" customFormat="1" ht="25.5">
      <c r="A64" s="33">
        <v>58</v>
      </c>
      <c r="B64" s="104" t="s">
        <v>222</v>
      </c>
      <c r="C64" s="105"/>
      <c r="D64" s="71" t="s">
        <v>138</v>
      </c>
      <c r="E64" s="33"/>
      <c r="F64" s="106">
        <v>2013</v>
      </c>
      <c r="G64" s="107">
        <v>64256</v>
      </c>
      <c r="H64" s="74" t="s">
        <v>204</v>
      </c>
      <c r="I64" s="108" t="s">
        <v>223</v>
      </c>
      <c r="J64" s="109" t="s">
        <v>152</v>
      </c>
      <c r="K64" s="64" t="s">
        <v>316</v>
      </c>
      <c r="L64" s="64"/>
      <c r="M64" s="64" t="s">
        <v>317</v>
      </c>
      <c r="N64" s="120"/>
      <c r="O64" s="120"/>
      <c r="P64" s="120"/>
      <c r="Q64" s="120"/>
      <c r="R64" s="120"/>
      <c r="S64" s="120"/>
      <c r="T64" s="120"/>
      <c r="U64" s="110"/>
      <c r="V64" s="110"/>
      <c r="W64" s="110"/>
      <c r="X64" s="110"/>
    </row>
    <row r="65" spans="1:24" s="11" customFormat="1" ht="38.25">
      <c r="A65" s="33">
        <v>59</v>
      </c>
      <c r="B65" s="98" t="s">
        <v>224</v>
      </c>
      <c r="C65" s="105"/>
      <c r="D65" s="71" t="s">
        <v>138</v>
      </c>
      <c r="E65" s="33"/>
      <c r="F65" s="106">
        <v>2013</v>
      </c>
      <c r="G65" s="107">
        <v>2938090.96</v>
      </c>
      <c r="H65" s="74" t="s">
        <v>204</v>
      </c>
      <c r="I65" s="102" t="s">
        <v>137</v>
      </c>
      <c r="J65" s="109" t="s">
        <v>225</v>
      </c>
      <c r="K65" s="64"/>
      <c r="L65" s="64"/>
      <c r="M65" s="64"/>
      <c r="N65" s="120"/>
      <c r="O65" s="120"/>
      <c r="P65" s="120"/>
      <c r="Q65" s="120"/>
      <c r="R65" s="120"/>
      <c r="S65" s="120"/>
      <c r="T65" s="120"/>
      <c r="U65" s="110"/>
      <c r="V65" s="110"/>
      <c r="W65" s="110"/>
      <c r="X65" s="110"/>
    </row>
    <row r="66" spans="1:24" s="11" customFormat="1" ht="25.5">
      <c r="A66" s="33">
        <v>60</v>
      </c>
      <c r="B66" s="98" t="s">
        <v>226</v>
      </c>
      <c r="C66" s="105"/>
      <c r="D66" s="71" t="s">
        <v>138</v>
      </c>
      <c r="E66" s="33"/>
      <c r="F66" s="100" t="s">
        <v>137</v>
      </c>
      <c r="G66" s="107">
        <v>467151.59</v>
      </c>
      <c r="H66" s="74" t="s">
        <v>204</v>
      </c>
      <c r="I66" s="108" t="s">
        <v>140</v>
      </c>
      <c r="J66" s="109" t="s">
        <v>150</v>
      </c>
      <c r="K66" s="64"/>
      <c r="L66" s="64"/>
      <c r="M66" s="64"/>
      <c r="N66" s="120"/>
      <c r="O66" s="120"/>
      <c r="P66" s="120"/>
      <c r="Q66" s="120"/>
      <c r="R66" s="120"/>
      <c r="S66" s="120"/>
      <c r="T66" s="120"/>
      <c r="U66" s="110"/>
      <c r="V66" s="110"/>
      <c r="W66" s="110"/>
      <c r="X66" s="110"/>
    </row>
    <row r="67" spans="1:24" s="11" customFormat="1" ht="63.75">
      <c r="A67" s="33">
        <v>61</v>
      </c>
      <c r="B67" s="98" t="s">
        <v>227</v>
      </c>
      <c r="C67" s="105" t="s">
        <v>214</v>
      </c>
      <c r="D67" s="71" t="s">
        <v>138</v>
      </c>
      <c r="E67" s="33"/>
      <c r="F67" s="100">
        <v>2014</v>
      </c>
      <c r="G67" s="107">
        <v>523681.02</v>
      </c>
      <c r="H67" s="74" t="s">
        <v>204</v>
      </c>
      <c r="I67" s="108"/>
      <c r="J67" s="109" t="s">
        <v>228</v>
      </c>
      <c r="K67" s="64"/>
      <c r="L67" s="64"/>
      <c r="M67" s="64"/>
      <c r="N67" s="120"/>
      <c r="O67" s="120"/>
      <c r="P67" s="120"/>
      <c r="Q67" s="120"/>
      <c r="R67" s="120"/>
      <c r="S67" s="120"/>
      <c r="T67" s="120"/>
      <c r="U67" s="110"/>
      <c r="V67" s="110"/>
      <c r="W67" s="110"/>
      <c r="X67" s="110"/>
    </row>
    <row r="68" spans="1:24" s="11" customFormat="1" ht="25.5">
      <c r="A68" s="33">
        <v>62</v>
      </c>
      <c r="B68" s="110" t="s">
        <v>222</v>
      </c>
      <c r="C68" s="111"/>
      <c r="D68" s="71" t="s">
        <v>138</v>
      </c>
      <c r="E68" s="33"/>
      <c r="F68" s="106">
        <v>2014</v>
      </c>
      <c r="G68" s="107">
        <v>79294.77</v>
      </c>
      <c r="H68" s="74" t="s">
        <v>204</v>
      </c>
      <c r="I68" s="108" t="s">
        <v>140</v>
      </c>
      <c r="J68" s="106" t="s">
        <v>215</v>
      </c>
      <c r="K68" s="64" t="s">
        <v>316</v>
      </c>
      <c r="L68" s="64"/>
      <c r="M68" s="64" t="s">
        <v>318</v>
      </c>
      <c r="N68" s="120"/>
      <c r="O68" s="120"/>
      <c r="P68" s="120"/>
      <c r="Q68" s="120"/>
      <c r="R68" s="120"/>
      <c r="S68" s="120"/>
      <c r="T68" s="120"/>
      <c r="U68" s="110"/>
      <c r="V68" s="110"/>
      <c r="W68" s="110"/>
      <c r="X68" s="110"/>
    </row>
    <row r="69" spans="1:24" s="11" customFormat="1" ht="25.5">
      <c r="A69" s="33">
        <v>63</v>
      </c>
      <c r="B69" s="110" t="s">
        <v>222</v>
      </c>
      <c r="C69" s="111"/>
      <c r="D69" s="71" t="s">
        <v>138</v>
      </c>
      <c r="E69" s="33"/>
      <c r="F69" s="106">
        <v>2014</v>
      </c>
      <c r="G69" s="107">
        <v>69215.28</v>
      </c>
      <c r="H69" s="74" t="s">
        <v>204</v>
      </c>
      <c r="I69" s="108" t="s">
        <v>140</v>
      </c>
      <c r="J69" s="106" t="s">
        <v>160</v>
      </c>
      <c r="K69" s="64" t="s">
        <v>316</v>
      </c>
      <c r="L69" s="64"/>
      <c r="M69" s="64" t="s">
        <v>319</v>
      </c>
      <c r="N69" s="120"/>
      <c r="O69" s="120"/>
      <c r="P69" s="120"/>
      <c r="Q69" s="120"/>
      <c r="R69" s="120"/>
      <c r="S69" s="120"/>
      <c r="T69" s="120"/>
      <c r="U69" s="110"/>
      <c r="V69" s="110"/>
      <c r="W69" s="110"/>
      <c r="X69" s="110"/>
    </row>
    <row r="70" spans="1:24" s="11" customFormat="1" ht="25.5">
      <c r="A70" s="33">
        <v>64</v>
      </c>
      <c r="B70" s="110" t="s">
        <v>226</v>
      </c>
      <c r="C70" s="111"/>
      <c r="D70" s="71" t="s">
        <v>138</v>
      </c>
      <c r="E70" s="33"/>
      <c r="F70" s="106">
        <v>2014</v>
      </c>
      <c r="G70" s="107">
        <v>30405.6</v>
      </c>
      <c r="H70" s="74" t="s">
        <v>204</v>
      </c>
      <c r="I70" s="108" t="s">
        <v>140</v>
      </c>
      <c r="J70" s="106" t="s">
        <v>152</v>
      </c>
      <c r="K70" s="64"/>
      <c r="L70" s="64"/>
      <c r="M70" s="64"/>
      <c r="N70" s="120"/>
      <c r="O70" s="120"/>
      <c r="P70" s="120"/>
      <c r="Q70" s="120"/>
      <c r="R70" s="120"/>
      <c r="S70" s="120"/>
      <c r="T70" s="120"/>
      <c r="U70" s="110"/>
      <c r="V70" s="110"/>
      <c r="W70" s="110"/>
      <c r="X70" s="110"/>
    </row>
    <row r="71" spans="1:24" s="11" customFormat="1" ht="25.5">
      <c r="A71" s="33">
        <v>65</v>
      </c>
      <c r="B71" s="110" t="s">
        <v>221</v>
      </c>
      <c r="C71" s="105" t="s">
        <v>214</v>
      </c>
      <c r="D71" s="71" t="s">
        <v>138</v>
      </c>
      <c r="E71" s="33"/>
      <c r="F71" s="106">
        <v>2014</v>
      </c>
      <c r="G71" s="107">
        <v>105582.58</v>
      </c>
      <c r="H71" s="74" t="s">
        <v>204</v>
      </c>
      <c r="I71" s="92"/>
      <c r="J71" s="106" t="s">
        <v>229</v>
      </c>
      <c r="K71" s="64"/>
      <c r="L71" s="64"/>
      <c r="M71" s="64"/>
      <c r="N71" s="120"/>
      <c r="O71" s="120"/>
      <c r="P71" s="120"/>
      <c r="Q71" s="120"/>
      <c r="R71" s="120"/>
      <c r="S71" s="120"/>
      <c r="T71" s="120"/>
      <c r="U71" s="110"/>
      <c r="V71" s="110"/>
      <c r="W71" s="110"/>
      <c r="X71" s="110"/>
    </row>
    <row r="72" spans="1:24" s="11" customFormat="1" ht="25.5">
      <c r="A72" s="33">
        <v>66</v>
      </c>
      <c r="B72" s="110" t="s">
        <v>221</v>
      </c>
      <c r="C72" s="105" t="s">
        <v>214</v>
      </c>
      <c r="D72" s="71" t="s">
        <v>138</v>
      </c>
      <c r="E72" s="33"/>
      <c r="F72" s="106">
        <v>2014</v>
      </c>
      <c r="G72" s="107">
        <v>66018.5</v>
      </c>
      <c r="H72" s="74" t="s">
        <v>204</v>
      </c>
      <c r="I72" s="92"/>
      <c r="J72" s="106" t="s">
        <v>208</v>
      </c>
      <c r="K72" s="64"/>
      <c r="L72" s="64"/>
      <c r="M72" s="64"/>
      <c r="N72" s="120"/>
      <c r="O72" s="120"/>
      <c r="P72" s="120"/>
      <c r="Q72" s="120"/>
      <c r="R72" s="120"/>
      <c r="S72" s="120"/>
      <c r="T72" s="120"/>
      <c r="U72" s="110"/>
      <c r="V72" s="110"/>
      <c r="W72" s="110"/>
      <c r="X72" s="110"/>
    </row>
    <row r="73" spans="1:24" s="11" customFormat="1" ht="38.25">
      <c r="A73" s="33">
        <v>67</v>
      </c>
      <c r="B73" s="110" t="s">
        <v>230</v>
      </c>
      <c r="C73" s="33" t="s">
        <v>214</v>
      </c>
      <c r="D73" s="71" t="s">
        <v>138</v>
      </c>
      <c r="E73" s="33"/>
      <c r="F73" s="33">
        <v>2014</v>
      </c>
      <c r="G73" s="107">
        <v>416150.96</v>
      </c>
      <c r="H73" s="74" t="s">
        <v>204</v>
      </c>
      <c r="I73" s="92"/>
      <c r="J73" s="106" t="s">
        <v>231</v>
      </c>
      <c r="K73" s="64"/>
      <c r="L73" s="64"/>
      <c r="M73" s="64"/>
      <c r="N73" s="33"/>
      <c r="O73" s="33"/>
      <c r="P73" s="33"/>
      <c r="Q73" s="33"/>
      <c r="R73" s="33"/>
      <c r="S73" s="33"/>
      <c r="T73" s="33"/>
      <c r="U73" s="110"/>
      <c r="V73" s="110"/>
      <c r="W73" s="110"/>
      <c r="X73" s="110"/>
    </row>
    <row r="74" spans="1:24" s="11" customFormat="1" ht="16.5" customHeight="1">
      <c r="A74" s="33">
        <v>68</v>
      </c>
      <c r="B74" s="110" t="s">
        <v>232</v>
      </c>
      <c r="C74" s="33"/>
      <c r="D74" s="71" t="s">
        <v>138</v>
      </c>
      <c r="E74" s="33"/>
      <c r="F74" s="33">
        <v>2015</v>
      </c>
      <c r="G74" s="107">
        <v>3387882.27</v>
      </c>
      <c r="H74" s="74" t="s">
        <v>204</v>
      </c>
      <c r="I74" s="92"/>
      <c r="J74" s="106" t="s">
        <v>233</v>
      </c>
      <c r="K74" s="64"/>
      <c r="L74" s="64"/>
      <c r="M74" s="64"/>
      <c r="N74" s="33"/>
      <c r="O74" s="33"/>
      <c r="P74" s="33"/>
      <c r="Q74" s="33"/>
      <c r="R74" s="33"/>
      <c r="S74" s="33"/>
      <c r="T74" s="33"/>
      <c r="U74" s="110"/>
      <c r="V74" s="110"/>
      <c r="W74" s="110"/>
      <c r="X74" s="110"/>
    </row>
    <row r="75" spans="1:24" s="11" customFormat="1" ht="25.5">
      <c r="A75" s="33">
        <v>69</v>
      </c>
      <c r="B75" s="110" t="s">
        <v>221</v>
      </c>
      <c r="C75" s="33" t="s">
        <v>214</v>
      </c>
      <c r="D75" s="71" t="s">
        <v>138</v>
      </c>
      <c r="E75" s="33"/>
      <c r="F75" s="33">
        <v>2015</v>
      </c>
      <c r="G75" s="107">
        <v>636736.28</v>
      </c>
      <c r="H75" s="74" t="s">
        <v>204</v>
      </c>
      <c r="I75" s="92"/>
      <c r="J75" s="106" t="s">
        <v>234</v>
      </c>
      <c r="K75" s="64"/>
      <c r="L75" s="64"/>
      <c r="M75" s="64"/>
      <c r="N75" s="33"/>
      <c r="O75" s="33"/>
      <c r="P75" s="33"/>
      <c r="Q75" s="33"/>
      <c r="R75" s="33"/>
      <c r="S75" s="33"/>
      <c r="T75" s="33"/>
      <c r="U75" s="110"/>
      <c r="V75" s="110"/>
      <c r="W75" s="110"/>
      <c r="X75" s="110"/>
    </row>
    <row r="76" spans="1:24" s="11" customFormat="1" ht="25.5">
      <c r="A76" s="33">
        <v>70</v>
      </c>
      <c r="B76" s="110" t="s">
        <v>221</v>
      </c>
      <c r="C76" s="33" t="s">
        <v>214</v>
      </c>
      <c r="D76" s="71" t="s">
        <v>138</v>
      </c>
      <c r="E76" s="33"/>
      <c r="F76" s="33">
        <v>2015</v>
      </c>
      <c r="G76" s="107">
        <v>336542.49</v>
      </c>
      <c r="H76" s="74" t="s">
        <v>204</v>
      </c>
      <c r="I76" s="92"/>
      <c r="J76" s="106" t="s">
        <v>157</v>
      </c>
      <c r="K76" s="64"/>
      <c r="L76" s="64"/>
      <c r="M76" s="64"/>
      <c r="N76" s="33"/>
      <c r="O76" s="33"/>
      <c r="P76" s="33"/>
      <c r="Q76" s="33"/>
      <c r="R76" s="33"/>
      <c r="S76" s="33"/>
      <c r="T76" s="33"/>
      <c r="U76" s="110"/>
      <c r="V76" s="110"/>
      <c r="W76" s="110"/>
      <c r="X76" s="110"/>
    </row>
    <row r="77" spans="1:24" s="11" customFormat="1" ht="25.5">
      <c r="A77" s="33">
        <v>71</v>
      </c>
      <c r="B77" s="110" t="s">
        <v>235</v>
      </c>
      <c r="C77" s="110"/>
      <c r="D77" s="71" t="s">
        <v>138</v>
      </c>
      <c r="E77" s="33"/>
      <c r="F77" s="33">
        <v>2016</v>
      </c>
      <c r="G77" s="112">
        <v>37991.87</v>
      </c>
      <c r="H77" s="74" t="s">
        <v>204</v>
      </c>
      <c r="I77" s="92"/>
      <c r="J77" s="33" t="s">
        <v>236</v>
      </c>
      <c r="K77" s="64"/>
      <c r="L77" s="64"/>
      <c r="M77" s="64"/>
      <c r="N77" s="33"/>
      <c r="O77" s="33"/>
      <c r="P77" s="33"/>
      <c r="Q77" s="33"/>
      <c r="R77" s="33"/>
      <c r="S77" s="33"/>
      <c r="T77" s="33"/>
      <c r="U77" s="110"/>
      <c r="V77" s="110"/>
      <c r="W77" s="110"/>
      <c r="X77" s="110"/>
    </row>
    <row r="78" spans="1:24" s="11" customFormat="1" ht="12.75">
      <c r="A78" s="33">
        <v>72</v>
      </c>
      <c r="B78" s="110" t="s">
        <v>237</v>
      </c>
      <c r="C78" s="110"/>
      <c r="D78" s="71" t="s">
        <v>138</v>
      </c>
      <c r="E78" s="33"/>
      <c r="F78" s="33">
        <v>2016</v>
      </c>
      <c r="G78" s="112">
        <v>10619.82</v>
      </c>
      <c r="H78" s="74" t="s">
        <v>204</v>
      </c>
      <c r="I78" s="92" t="s">
        <v>140</v>
      </c>
      <c r="J78" s="33" t="s">
        <v>157</v>
      </c>
      <c r="K78" s="64"/>
      <c r="L78" s="64"/>
      <c r="M78" s="64"/>
      <c r="N78" s="33"/>
      <c r="O78" s="33"/>
      <c r="P78" s="33"/>
      <c r="Q78" s="33"/>
      <c r="R78" s="33"/>
      <c r="S78" s="33"/>
      <c r="T78" s="33"/>
      <c r="U78" s="110"/>
      <c r="V78" s="110"/>
      <c r="W78" s="110"/>
      <c r="X78" s="110"/>
    </row>
    <row r="79" spans="1:24" s="11" customFormat="1" ht="12.75">
      <c r="A79" s="33">
        <v>73</v>
      </c>
      <c r="B79" s="80" t="s">
        <v>238</v>
      </c>
      <c r="C79" s="113"/>
      <c r="D79" s="82" t="s">
        <v>138</v>
      </c>
      <c r="E79" s="64"/>
      <c r="F79" s="83">
        <v>1890</v>
      </c>
      <c r="G79" s="79">
        <v>912000</v>
      </c>
      <c r="H79" s="114" t="s">
        <v>145</v>
      </c>
      <c r="I79" s="115" t="s">
        <v>140</v>
      </c>
      <c r="J79" s="85" t="s">
        <v>239</v>
      </c>
      <c r="K79" s="64"/>
      <c r="L79" s="64"/>
      <c r="M79" s="64"/>
      <c r="N79" s="33"/>
      <c r="O79" s="33"/>
      <c r="P79" s="33"/>
      <c r="Q79" s="33"/>
      <c r="R79" s="33"/>
      <c r="S79" s="33"/>
      <c r="T79" s="33"/>
      <c r="U79" s="110"/>
      <c r="V79" s="110"/>
      <c r="W79" s="110"/>
      <c r="X79" s="110"/>
    </row>
    <row r="80" spans="1:24" s="11" customFormat="1" ht="12.75">
      <c r="A80" s="33">
        <v>74</v>
      </c>
      <c r="B80" s="110" t="s">
        <v>240</v>
      </c>
      <c r="C80" s="110"/>
      <c r="D80" s="33" t="s">
        <v>138</v>
      </c>
      <c r="E80" s="33"/>
      <c r="F80" s="33">
        <v>2016</v>
      </c>
      <c r="G80" s="76">
        <v>4285.52</v>
      </c>
      <c r="H80" s="74" t="s">
        <v>204</v>
      </c>
      <c r="I80" s="92"/>
      <c r="J80" s="33" t="s">
        <v>162</v>
      </c>
      <c r="K80" s="64"/>
      <c r="L80" s="64"/>
      <c r="M80" s="64"/>
      <c r="N80" s="33"/>
      <c r="O80" s="33"/>
      <c r="P80" s="33"/>
      <c r="Q80" s="33"/>
      <c r="R80" s="33"/>
      <c r="S80" s="33"/>
      <c r="T80" s="33"/>
      <c r="U80" s="110"/>
      <c r="V80" s="110"/>
      <c r="W80" s="110"/>
      <c r="X80" s="110"/>
    </row>
    <row r="81" spans="1:24" s="11" customFormat="1" ht="12.75">
      <c r="A81" s="33">
        <v>75</v>
      </c>
      <c r="B81" s="110" t="s">
        <v>241</v>
      </c>
      <c r="C81" s="110"/>
      <c r="D81" s="33" t="s">
        <v>138</v>
      </c>
      <c r="E81" s="33"/>
      <c r="F81" s="33">
        <v>2016</v>
      </c>
      <c r="G81" s="76">
        <v>8000</v>
      </c>
      <c r="H81" s="74" t="s">
        <v>204</v>
      </c>
      <c r="I81" s="92"/>
      <c r="J81" s="33" t="s">
        <v>163</v>
      </c>
      <c r="K81" s="64"/>
      <c r="L81" s="64"/>
      <c r="M81" s="64"/>
      <c r="N81" s="33"/>
      <c r="O81" s="33"/>
      <c r="P81" s="33"/>
      <c r="Q81" s="33"/>
      <c r="R81" s="33"/>
      <c r="S81" s="33"/>
      <c r="T81" s="33"/>
      <c r="U81" s="110"/>
      <c r="V81" s="110"/>
      <c r="W81" s="110"/>
      <c r="X81" s="110"/>
    </row>
    <row r="82" spans="1:24" s="11" customFormat="1" ht="12.75">
      <c r="A82" s="33">
        <v>76</v>
      </c>
      <c r="B82" s="110" t="s">
        <v>242</v>
      </c>
      <c r="C82" s="110"/>
      <c r="D82" s="71" t="s">
        <v>138</v>
      </c>
      <c r="E82" s="33"/>
      <c r="F82" s="33">
        <v>2016</v>
      </c>
      <c r="G82" s="76">
        <v>12000</v>
      </c>
      <c r="H82" s="74" t="s">
        <v>204</v>
      </c>
      <c r="I82" s="92"/>
      <c r="J82" s="33" t="s">
        <v>243</v>
      </c>
      <c r="K82" s="64"/>
      <c r="L82" s="64"/>
      <c r="M82" s="64"/>
      <c r="N82" s="33"/>
      <c r="O82" s="33"/>
      <c r="P82" s="33"/>
      <c r="Q82" s="33"/>
      <c r="R82" s="33"/>
      <c r="S82" s="33"/>
      <c r="T82" s="33"/>
      <c r="U82" s="110"/>
      <c r="V82" s="110"/>
      <c r="W82" s="110"/>
      <c r="X82" s="110"/>
    </row>
    <row r="83" spans="1:24" s="11" customFormat="1" ht="25.5">
      <c r="A83" s="33">
        <v>77</v>
      </c>
      <c r="B83" s="110" t="s">
        <v>244</v>
      </c>
      <c r="C83" s="33" t="s">
        <v>137</v>
      </c>
      <c r="D83" s="71" t="s">
        <v>138</v>
      </c>
      <c r="E83" s="33"/>
      <c r="F83" s="33">
        <v>1970</v>
      </c>
      <c r="G83" s="76">
        <v>359400</v>
      </c>
      <c r="H83" s="74" t="s">
        <v>145</v>
      </c>
      <c r="I83" s="92" t="s">
        <v>140</v>
      </c>
      <c r="J83" s="33" t="s">
        <v>245</v>
      </c>
      <c r="K83" s="64" t="s">
        <v>287</v>
      </c>
      <c r="L83" s="64" t="s">
        <v>288</v>
      </c>
      <c r="M83" s="64" t="s">
        <v>320</v>
      </c>
      <c r="N83" s="33"/>
      <c r="O83" s="33" t="s">
        <v>331</v>
      </c>
      <c r="P83" s="33" t="s">
        <v>331</v>
      </c>
      <c r="Q83" s="33" t="s">
        <v>331</v>
      </c>
      <c r="R83" s="33" t="s">
        <v>331</v>
      </c>
      <c r="S83" s="33" t="s">
        <v>331</v>
      </c>
      <c r="T83" s="33" t="s">
        <v>331</v>
      </c>
      <c r="U83" s="110"/>
      <c r="V83" s="110"/>
      <c r="W83" s="110"/>
      <c r="X83" s="110"/>
    </row>
    <row r="84" spans="1:24" s="11" customFormat="1" ht="25.5">
      <c r="A84" s="33">
        <v>78</v>
      </c>
      <c r="B84" s="110" t="s">
        <v>244</v>
      </c>
      <c r="C84" s="33" t="s">
        <v>137</v>
      </c>
      <c r="D84" s="71" t="s">
        <v>138</v>
      </c>
      <c r="E84" s="33" t="s">
        <v>137</v>
      </c>
      <c r="F84" s="33">
        <v>1930</v>
      </c>
      <c r="G84" s="76">
        <v>1716600</v>
      </c>
      <c r="H84" s="74" t="s">
        <v>145</v>
      </c>
      <c r="I84" s="92" t="s">
        <v>140</v>
      </c>
      <c r="J84" s="33" t="s">
        <v>245</v>
      </c>
      <c r="K84" s="64" t="s">
        <v>287</v>
      </c>
      <c r="L84" s="64" t="s">
        <v>288</v>
      </c>
      <c r="M84" s="64" t="s">
        <v>290</v>
      </c>
      <c r="N84" s="33"/>
      <c r="O84" s="33" t="s">
        <v>331</v>
      </c>
      <c r="P84" s="33" t="s">
        <v>331</v>
      </c>
      <c r="Q84" s="33" t="s">
        <v>331</v>
      </c>
      <c r="R84" s="33" t="s">
        <v>331</v>
      </c>
      <c r="S84" s="33" t="s">
        <v>331</v>
      </c>
      <c r="T84" s="33" t="s">
        <v>331</v>
      </c>
      <c r="U84" s="110"/>
      <c r="V84" s="110"/>
      <c r="W84" s="110"/>
      <c r="X84" s="110"/>
    </row>
    <row r="85" spans="1:24" s="11" customFormat="1" ht="25.5">
      <c r="A85" s="33">
        <v>79</v>
      </c>
      <c r="B85" s="110" t="s">
        <v>246</v>
      </c>
      <c r="C85" s="33" t="s">
        <v>137</v>
      </c>
      <c r="D85" s="71" t="s">
        <v>138</v>
      </c>
      <c r="E85" s="33" t="s">
        <v>137</v>
      </c>
      <c r="F85" s="33">
        <v>1935</v>
      </c>
      <c r="G85" s="76">
        <v>396600</v>
      </c>
      <c r="H85" s="74" t="s">
        <v>145</v>
      </c>
      <c r="I85" s="92" t="s">
        <v>140</v>
      </c>
      <c r="J85" s="33" t="s">
        <v>247</v>
      </c>
      <c r="K85" s="64" t="s">
        <v>287</v>
      </c>
      <c r="L85" s="64" t="s">
        <v>288</v>
      </c>
      <c r="M85" s="64" t="s">
        <v>321</v>
      </c>
      <c r="N85" s="140"/>
      <c r="O85" s="33" t="s">
        <v>341</v>
      </c>
      <c r="P85" s="33" t="s">
        <v>331</v>
      </c>
      <c r="Q85" s="33" t="s">
        <v>331</v>
      </c>
      <c r="R85" s="33" t="s">
        <v>331</v>
      </c>
      <c r="S85" s="33" t="s">
        <v>336</v>
      </c>
      <c r="T85" s="33" t="s">
        <v>331</v>
      </c>
      <c r="U85" s="110"/>
      <c r="V85" s="110"/>
      <c r="W85" s="110"/>
      <c r="X85" s="110"/>
    </row>
    <row r="86" spans="1:24" s="11" customFormat="1" ht="25.5">
      <c r="A86" s="33">
        <v>80</v>
      </c>
      <c r="B86" s="113" t="s">
        <v>248</v>
      </c>
      <c r="C86" s="64" t="s">
        <v>214</v>
      </c>
      <c r="D86" s="82" t="s">
        <v>138</v>
      </c>
      <c r="E86" s="64" t="s">
        <v>137</v>
      </c>
      <c r="F86" s="64">
        <v>2005</v>
      </c>
      <c r="G86" s="116" t="s">
        <v>249</v>
      </c>
      <c r="H86" s="84" t="s">
        <v>204</v>
      </c>
      <c r="I86" s="115"/>
      <c r="J86" s="64" t="s">
        <v>243</v>
      </c>
      <c r="K86" s="64"/>
      <c r="L86" s="64"/>
      <c r="M86" s="64"/>
      <c r="N86" s="208"/>
      <c r="O86" s="64"/>
      <c r="P86" s="64"/>
      <c r="Q86" s="64"/>
      <c r="R86" s="64"/>
      <c r="S86" s="64"/>
      <c r="T86" s="64"/>
      <c r="U86" s="113"/>
      <c r="V86" s="113"/>
      <c r="W86" s="113"/>
      <c r="X86" s="113"/>
    </row>
    <row r="87" spans="1:24" s="11" customFormat="1" ht="38.25">
      <c r="A87" s="33">
        <v>81</v>
      </c>
      <c r="B87" s="113" t="s">
        <v>250</v>
      </c>
      <c r="C87" s="113"/>
      <c r="D87" s="64" t="s">
        <v>138</v>
      </c>
      <c r="E87" s="64" t="s">
        <v>137</v>
      </c>
      <c r="F87" s="64">
        <v>2017</v>
      </c>
      <c r="G87" s="116">
        <v>734721.98</v>
      </c>
      <c r="H87" s="84" t="s">
        <v>204</v>
      </c>
      <c r="I87" s="115"/>
      <c r="J87" s="64" t="s">
        <v>251</v>
      </c>
      <c r="K87" s="61"/>
      <c r="L87" s="61"/>
      <c r="M87" s="61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</row>
    <row r="88" spans="1:24" s="11" customFormat="1" ht="12.75">
      <c r="A88" s="33">
        <v>82</v>
      </c>
      <c r="B88" s="113" t="s">
        <v>252</v>
      </c>
      <c r="C88" s="113"/>
      <c r="D88" s="64" t="s">
        <v>138</v>
      </c>
      <c r="E88" s="64" t="s">
        <v>137</v>
      </c>
      <c r="F88" s="64">
        <v>2017</v>
      </c>
      <c r="G88" s="116">
        <v>8520.6</v>
      </c>
      <c r="H88" s="84" t="s">
        <v>204</v>
      </c>
      <c r="I88" s="115"/>
      <c r="J88" s="64" t="s">
        <v>163</v>
      </c>
      <c r="K88" s="61"/>
      <c r="L88" s="61"/>
      <c r="M88" s="61"/>
      <c r="N88" s="64"/>
      <c r="O88" s="113"/>
      <c r="P88" s="113"/>
      <c r="Q88" s="113"/>
      <c r="R88" s="113"/>
      <c r="S88" s="113"/>
      <c r="T88" s="113"/>
      <c r="U88" s="113"/>
      <c r="V88" s="113"/>
      <c r="W88" s="113"/>
      <c r="X88" s="113"/>
    </row>
    <row r="89" spans="1:24" s="11" customFormat="1" ht="38.25">
      <c r="A89" s="33">
        <v>83</v>
      </c>
      <c r="B89" s="113" t="s">
        <v>253</v>
      </c>
      <c r="C89" s="113"/>
      <c r="D89" s="64" t="s">
        <v>138</v>
      </c>
      <c r="E89" s="64" t="s">
        <v>137</v>
      </c>
      <c r="F89" s="64">
        <v>2017</v>
      </c>
      <c r="G89" s="116">
        <v>710255.87</v>
      </c>
      <c r="H89" s="84" t="s">
        <v>204</v>
      </c>
      <c r="I89" s="115"/>
      <c r="J89" s="64" t="s">
        <v>243</v>
      </c>
      <c r="K89" s="61"/>
      <c r="L89" s="61"/>
      <c r="M89" s="64"/>
      <c r="N89" s="64"/>
      <c r="O89" s="113"/>
      <c r="P89" s="113"/>
      <c r="Q89" s="113"/>
      <c r="R89" s="113"/>
      <c r="S89" s="113"/>
      <c r="T89" s="113"/>
      <c r="U89" s="113"/>
      <c r="V89" s="113"/>
      <c r="W89" s="113"/>
      <c r="X89" s="113"/>
    </row>
    <row r="90" spans="1:24" s="11" customFormat="1" ht="38.25">
      <c r="A90" s="33">
        <v>84</v>
      </c>
      <c r="B90" s="113" t="s">
        <v>254</v>
      </c>
      <c r="C90" s="113"/>
      <c r="D90" s="64" t="s">
        <v>138</v>
      </c>
      <c r="E90" s="64" t="s">
        <v>137</v>
      </c>
      <c r="F90" s="64">
        <v>2017</v>
      </c>
      <c r="G90" s="116">
        <v>149984.53</v>
      </c>
      <c r="H90" s="84" t="s">
        <v>204</v>
      </c>
      <c r="I90" s="115"/>
      <c r="J90" s="64" t="s">
        <v>255</v>
      </c>
      <c r="K90" s="61"/>
      <c r="L90" s="61"/>
      <c r="M90" s="61"/>
      <c r="N90" s="64"/>
      <c r="O90" s="113"/>
      <c r="P90" s="113"/>
      <c r="Q90" s="113"/>
      <c r="R90" s="113"/>
      <c r="S90" s="113"/>
      <c r="T90" s="113"/>
      <c r="U90" s="113"/>
      <c r="V90" s="113"/>
      <c r="W90" s="113"/>
      <c r="X90" s="113"/>
    </row>
    <row r="91" spans="1:24" s="11" customFormat="1" ht="12.75">
      <c r="A91" s="33">
        <v>85</v>
      </c>
      <c r="B91" s="113" t="s">
        <v>256</v>
      </c>
      <c r="C91" s="113"/>
      <c r="D91" s="64" t="s">
        <v>138</v>
      </c>
      <c r="E91" s="64" t="s">
        <v>137</v>
      </c>
      <c r="F91" s="64">
        <v>2017</v>
      </c>
      <c r="G91" s="116">
        <v>86967.08</v>
      </c>
      <c r="H91" s="84" t="s">
        <v>204</v>
      </c>
      <c r="I91" s="115"/>
      <c r="J91" s="64" t="s">
        <v>234</v>
      </c>
      <c r="K91" s="64"/>
      <c r="L91" s="64"/>
      <c r="M91" s="64"/>
      <c r="N91" s="64"/>
      <c r="O91" s="113"/>
      <c r="P91" s="113"/>
      <c r="Q91" s="113"/>
      <c r="R91" s="113"/>
      <c r="S91" s="113"/>
      <c r="T91" s="113"/>
      <c r="U91" s="113"/>
      <c r="V91" s="113"/>
      <c r="W91" s="113"/>
      <c r="X91" s="113"/>
    </row>
    <row r="92" spans="1:24" s="11" customFormat="1" ht="25.5">
      <c r="A92" s="33">
        <v>86</v>
      </c>
      <c r="B92" s="113" t="s">
        <v>257</v>
      </c>
      <c r="C92" s="113"/>
      <c r="D92" s="64" t="s">
        <v>138</v>
      </c>
      <c r="E92" s="64" t="s">
        <v>137</v>
      </c>
      <c r="F92" s="64">
        <v>2017</v>
      </c>
      <c r="G92" s="116">
        <v>161352.67</v>
      </c>
      <c r="H92" s="84" t="s">
        <v>204</v>
      </c>
      <c r="I92" s="115"/>
      <c r="J92" s="64" t="s">
        <v>233</v>
      </c>
      <c r="K92" s="64"/>
      <c r="L92" s="64"/>
      <c r="M92" s="64"/>
      <c r="N92" s="64"/>
      <c r="O92" s="113"/>
      <c r="P92" s="113"/>
      <c r="Q92" s="113"/>
      <c r="R92" s="113"/>
      <c r="S92" s="113"/>
      <c r="T92" s="113"/>
      <c r="U92" s="113"/>
      <c r="V92" s="113"/>
      <c r="W92" s="113"/>
      <c r="X92" s="113"/>
    </row>
    <row r="93" spans="1:24" s="11" customFormat="1" ht="12.75">
      <c r="A93" s="33">
        <v>87</v>
      </c>
      <c r="B93" s="113" t="s">
        <v>258</v>
      </c>
      <c r="C93" s="113"/>
      <c r="D93" s="64" t="s">
        <v>138</v>
      </c>
      <c r="E93" s="64" t="s">
        <v>137</v>
      </c>
      <c r="F93" s="64">
        <v>2017</v>
      </c>
      <c r="G93" s="116">
        <v>20837.78</v>
      </c>
      <c r="H93" s="84" t="s">
        <v>204</v>
      </c>
      <c r="I93" s="115"/>
      <c r="J93" s="64" t="s">
        <v>229</v>
      </c>
      <c r="K93" s="64"/>
      <c r="L93" s="64"/>
      <c r="M93" s="64"/>
      <c r="N93" s="64"/>
      <c r="O93" s="113"/>
      <c r="P93" s="113"/>
      <c r="Q93" s="113"/>
      <c r="R93" s="113"/>
      <c r="S93" s="113"/>
      <c r="T93" s="113"/>
      <c r="U93" s="113"/>
      <c r="V93" s="113"/>
      <c r="W93" s="113"/>
      <c r="X93" s="113"/>
    </row>
    <row r="94" spans="1:24" s="11" customFormat="1" ht="25.5">
      <c r="A94" s="33">
        <v>88</v>
      </c>
      <c r="B94" s="113" t="s">
        <v>259</v>
      </c>
      <c r="C94" s="113"/>
      <c r="D94" s="64" t="s">
        <v>138</v>
      </c>
      <c r="E94" s="64" t="s">
        <v>137</v>
      </c>
      <c r="F94" s="64">
        <v>2017</v>
      </c>
      <c r="G94" s="116">
        <v>199998</v>
      </c>
      <c r="H94" s="84" t="s">
        <v>204</v>
      </c>
      <c r="I94" s="115"/>
      <c r="J94" s="64" t="s">
        <v>150</v>
      </c>
      <c r="K94" s="64"/>
      <c r="L94" s="64"/>
      <c r="M94" s="64"/>
      <c r="N94" s="64"/>
      <c r="O94" s="113"/>
      <c r="P94" s="113"/>
      <c r="Q94" s="113"/>
      <c r="R94" s="113"/>
      <c r="S94" s="113"/>
      <c r="T94" s="113"/>
      <c r="U94" s="113"/>
      <c r="V94" s="113"/>
      <c r="W94" s="113"/>
      <c r="X94" s="113"/>
    </row>
    <row r="95" spans="1:24" s="11" customFormat="1" ht="12.75">
      <c r="A95" s="33">
        <v>89</v>
      </c>
      <c r="B95" s="113" t="s">
        <v>260</v>
      </c>
      <c r="C95" s="113"/>
      <c r="D95" s="64" t="s">
        <v>138</v>
      </c>
      <c r="E95" s="64" t="s">
        <v>137</v>
      </c>
      <c r="F95" s="64">
        <v>2017</v>
      </c>
      <c r="G95" s="116">
        <v>17256.76</v>
      </c>
      <c r="H95" s="84" t="s">
        <v>204</v>
      </c>
      <c r="I95" s="115"/>
      <c r="J95" s="64" t="s">
        <v>150</v>
      </c>
      <c r="K95" s="64"/>
      <c r="L95" s="64"/>
      <c r="M95" s="64"/>
      <c r="N95" s="64"/>
      <c r="O95" s="113"/>
      <c r="P95" s="113"/>
      <c r="Q95" s="113"/>
      <c r="R95" s="113"/>
      <c r="S95" s="113"/>
      <c r="T95" s="113"/>
      <c r="U95" s="113"/>
      <c r="V95" s="113"/>
      <c r="W95" s="113"/>
      <c r="X95" s="113"/>
    </row>
    <row r="96" spans="1:24" s="11" customFormat="1" ht="12.75">
      <c r="A96" s="33">
        <v>90</v>
      </c>
      <c r="B96" s="113" t="s">
        <v>261</v>
      </c>
      <c r="C96" s="113"/>
      <c r="D96" s="64" t="s">
        <v>138</v>
      </c>
      <c r="E96" s="64" t="s">
        <v>137</v>
      </c>
      <c r="F96" s="64">
        <v>2017</v>
      </c>
      <c r="G96" s="116">
        <v>5088.02</v>
      </c>
      <c r="H96" s="84" t="s">
        <v>204</v>
      </c>
      <c r="I96" s="115"/>
      <c r="J96" s="64" t="s">
        <v>262</v>
      </c>
      <c r="K96" s="64"/>
      <c r="L96" s="64"/>
      <c r="M96" s="64"/>
      <c r="N96" s="64"/>
      <c r="O96" s="113"/>
      <c r="P96" s="113"/>
      <c r="Q96" s="113"/>
      <c r="R96" s="113"/>
      <c r="S96" s="113"/>
      <c r="T96" s="113"/>
      <c r="U96" s="113"/>
      <c r="V96" s="113"/>
      <c r="W96" s="113"/>
      <c r="X96" s="113"/>
    </row>
    <row r="97" spans="1:24" s="11" customFormat="1" ht="38.25">
      <c r="A97" s="33">
        <v>91</v>
      </c>
      <c r="B97" s="113" t="s">
        <v>263</v>
      </c>
      <c r="C97" s="64" t="s">
        <v>214</v>
      </c>
      <c r="D97" s="64" t="s">
        <v>138</v>
      </c>
      <c r="E97" s="64" t="s">
        <v>137</v>
      </c>
      <c r="F97" s="64">
        <v>2017</v>
      </c>
      <c r="G97" s="116">
        <v>8018.37</v>
      </c>
      <c r="H97" s="84" t="s">
        <v>204</v>
      </c>
      <c r="I97" s="115"/>
      <c r="J97" s="64" t="s">
        <v>157</v>
      </c>
      <c r="K97" s="64"/>
      <c r="L97" s="64"/>
      <c r="M97" s="64"/>
      <c r="N97" s="64"/>
      <c r="O97" s="113"/>
      <c r="P97" s="113"/>
      <c r="Q97" s="113"/>
      <c r="R97" s="113"/>
      <c r="S97" s="113"/>
      <c r="T97" s="113"/>
      <c r="U97" s="113"/>
      <c r="V97" s="113"/>
      <c r="W97" s="113"/>
      <c r="X97" s="113"/>
    </row>
    <row r="98" spans="1:24" s="11" customFormat="1" ht="25.5">
      <c r="A98" s="33">
        <v>92</v>
      </c>
      <c r="B98" s="113" t="s">
        <v>264</v>
      </c>
      <c r="C98" s="113"/>
      <c r="D98" s="64" t="s">
        <v>138</v>
      </c>
      <c r="E98" s="64" t="s">
        <v>137</v>
      </c>
      <c r="F98" s="64">
        <v>2018</v>
      </c>
      <c r="G98" s="116">
        <v>4428493.01</v>
      </c>
      <c r="H98" s="84" t="s">
        <v>204</v>
      </c>
      <c r="I98" s="115"/>
      <c r="J98" s="64" t="s">
        <v>150</v>
      </c>
      <c r="K98" s="64"/>
      <c r="L98" s="64"/>
      <c r="M98" s="64"/>
      <c r="N98" s="64"/>
      <c r="O98" s="113"/>
      <c r="P98" s="113"/>
      <c r="Q98" s="113"/>
      <c r="R98" s="113"/>
      <c r="S98" s="113"/>
      <c r="T98" s="113"/>
      <c r="U98" s="113"/>
      <c r="V98" s="113"/>
      <c r="W98" s="113"/>
      <c r="X98" s="113"/>
    </row>
    <row r="99" spans="1:24" s="11" customFormat="1" ht="25.5">
      <c r="A99" s="33">
        <v>93</v>
      </c>
      <c r="B99" s="113" t="s">
        <v>265</v>
      </c>
      <c r="C99" s="113"/>
      <c r="D99" s="64" t="s">
        <v>138</v>
      </c>
      <c r="E99" s="64" t="s">
        <v>137</v>
      </c>
      <c r="F99" s="64">
        <v>2018</v>
      </c>
      <c r="G99" s="116">
        <v>510040.5</v>
      </c>
      <c r="H99" s="84" t="s">
        <v>204</v>
      </c>
      <c r="I99" s="115"/>
      <c r="J99" s="64" t="s">
        <v>243</v>
      </c>
      <c r="K99" s="64"/>
      <c r="L99" s="64"/>
      <c r="M99" s="64"/>
      <c r="N99" s="64"/>
      <c r="O99" s="113"/>
      <c r="P99" s="113"/>
      <c r="Q99" s="113"/>
      <c r="R99" s="113"/>
      <c r="S99" s="113"/>
      <c r="T99" s="113"/>
      <c r="U99" s="113"/>
      <c r="V99" s="113"/>
      <c r="W99" s="113"/>
      <c r="X99" s="113"/>
    </row>
    <row r="100" spans="1:24" s="11" customFormat="1" ht="25.5">
      <c r="A100" s="33">
        <v>94</v>
      </c>
      <c r="B100" s="113" t="s">
        <v>266</v>
      </c>
      <c r="C100" s="113"/>
      <c r="D100" s="64" t="s">
        <v>138</v>
      </c>
      <c r="E100" s="64" t="s">
        <v>137</v>
      </c>
      <c r="F100" s="64">
        <v>2018</v>
      </c>
      <c r="G100" s="116">
        <v>275592.1</v>
      </c>
      <c r="H100" s="84" t="s">
        <v>204</v>
      </c>
      <c r="I100" s="115"/>
      <c r="J100" s="64" t="s">
        <v>233</v>
      </c>
      <c r="K100" s="64"/>
      <c r="L100" s="64"/>
      <c r="M100" s="64"/>
      <c r="N100" s="64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</row>
    <row r="101" spans="1:24" s="11" customFormat="1" ht="127.5">
      <c r="A101" s="33">
        <v>95</v>
      </c>
      <c r="B101" s="110" t="s">
        <v>267</v>
      </c>
      <c r="C101" s="110" t="s">
        <v>214</v>
      </c>
      <c r="D101" s="33" t="s">
        <v>138</v>
      </c>
      <c r="E101" s="33" t="s">
        <v>137</v>
      </c>
      <c r="F101" s="33">
        <v>2018</v>
      </c>
      <c r="G101" s="39">
        <v>16962000</v>
      </c>
      <c r="H101" s="74" t="s">
        <v>139</v>
      </c>
      <c r="I101" s="92" t="s">
        <v>268</v>
      </c>
      <c r="J101" s="33" t="s">
        <v>269</v>
      </c>
      <c r="K101" s="33" t="s">
        <v>322</v>
      </c>
      <c r="L101" s="33" t="s">
        <v>323</v>
      </c>
      <c r="M101" s="33" t="s">
        <v>324</v>
      </c>
      <c r="N101" s="33" t="s">
        <v>137</v>
      </c>
      <c r="O101" s="33" t="s">
        <v>330</v>
      </c>
      <c r="P101" s="33" t="s">
        <v>342</v>
      </c>
      <c r="Q101" s="33" t="s">
        <v>330</v>
      </c>
      <c r="R101" s="33" t="s">
        <v>330</v>
      </c>
      <c r="S101" s="33" t="s">
        <v>330</v>
      </c>
      <c r="T101" s="33" t="s">
        <v>330</v>
      </c>
      <c r="U101" s="33">
        <v>2404.42</v>
      </c>
      <c r="V101" s="33">
        <v>2</v>
      </c>
      <c r="W101" s="33" t="s">
        <v>333</v>
      </c>
      <c r="X101" s="33" t="s">
        <v>333</v>
      </c>
    </row>
    <row r="102" spans="1:24" s="11" customFormat="1" ht="25.5">
      <c r="A102" s="33">
        <v>96</v>
      </c>
      <c r="B102" s="110" t="s">
        <v>270</v>
      </c>
      <c r="C102" s="110" t="s">
        <v>214</v>
      </c>
      <c r="D102" s="33" t="s">
        <v>138</v>
      </c>
      <c r="E102" s="33" t="s">
        <v>137</v>
      </c>
      <c r="F102" s="33">
        <v>2018</v>
      </c>
      <c r="G102" s="117">
        <v>194882.9</v>
      </c>
      <c r="H102" s="74" t="s">
        <v>204</v>
      </c>
      <c r="I102" s="92"/>
      <c r="J102" s="33" t="s">
        <v>271</v>
      </c>
      <c r="K102" s="33"/>
      <c r="L102" s="33"/>
      <c r="M102" s="33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</row>
    <row r="103" spans="1:24" s="11" customFormat="1" ht="51">
      <c r="A103" s="33">
        <v>97</v>
      </c>
      <c r="B103" s="110" t="s">
        <v>272</v>
      </c>
      <c r="C103" s="110"/>
      <c r="D103" s="33" t="s">
        <v>138</v>
      </c>
      <c r="E103" s="33" t="s">
        <v>137</v>
      </c>
      <c r="F103" s="33">
        <v>2018</v>
      </c>
      <c r="G103" s="118">
        <v>228562.65</v>
      </c>
      <c r="H103" s="74" t="s">
        <v>204</v>
      </c>
      <c r="I103" s="119"/>
      <c r="J103" s="33" t="s">
        <v>273</v>
      </c>
      <c r="K103" s="33"/>
      <c r="L103" s="33"/>
      <c r="M103" s="33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</row>
    <row r="104" spans="1:24" s="11" customFormat="1" ht="38.25">
      <c r="A104" s="33">
        <v>98</v>
      </c>
      <c r="B104" s="110" t="s">
        <v>274</v>
      </c>
      <c r="C104" s="110"/>
      <c r="D104" s="33" t="s">
        <v>138</v>
      </c>
      <c r="E104" s="33" t="s">
        <v>137</v>
      </c>
      <c r="F104" s="33">
        <v>2018</v>
      </c>
      <c r="G104" s="118">
        <v>187456.65</v>
      </c>
      <c r="H104" s="74" t="s">
        <v>204</v>
      </c>
      <c r="I104" s="119"/>
      <c r="J104" s="33" t="s">
        <v>275</v>
      </c>
      <c r="K104" s="33"/>
      <c r="L104" s="33"/>
      <c r="M104" s="33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</row>
    <row r="105" spans="1:24" s="11" customFormat="1" ht="38.25">
      <c r="A105" s="33">
        <v>99</v>
      </c>
      <c r="B105" s="110" t="s">
        <v>276</v>
      </c>
      <c r="C105" s="110"/>
      <c r="D105" s="33" t="s">
        <v>138</v>
      </c>
      <c r="E105" s="33" t="s">
        <v>137</v>
      </c>
      <c r="F105" s="33">
        <v>2018</v>
      </c>
      <c r="G105" s="118">
        <v>397482.21</v>
      </c>
      <c r="H105" s="74" t="s">
        <v>204</v>
      </c>
      <c r="I105" s="119"/>
      <c r="J105" s="33" t="s">
        <v>277</v>
      </c>
      <c r="K105" s="33"/>
      <c r="L105" s="33"/>
      <c r="M105" s="33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</row>
    <row r="106" spans="1:24" s="11" customFormat="1" ht="25.5">
      <c r="A106" s="33">
        <v>100</v>
      </c>
      <c r="B106" s="110" t="s">
        <v>278</v>
      </c>
      <c r="C106" s="110"/>
      <c r="D106" s="33" t="s">
        <v>138</v>
      </c>
      <c r="E106" s="33" t="s">
        <v>137</v>
      </c>
      <c r="F106" s="33">
        <v>2018</v>
      </c>
      <c r="G106" s="118">
        <v>98400</v>
      </c>
      <c r="H106" s="74" t="s">
        <v>204</v>
      </c>
      <c r="I106" s="119"/>
      <c r="J106" s="33" t="s">
        <v>279</v>
      </c>
      <c r="K106" s="33"/>
      <c r="L106" s="33"/>
      <c r="M106" s="33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</row>
    <row r="107" spans="1:24" s="11" customFormat="1" ht="51">
      <c r="A107" s="33">
        <v>101</v>
      </c>
      <c r="B107" s="110" t="s">
        <v>280</v>
      </c>
      <c r="C107" s="110"/>
      <c r="D107" s="33" t="s">
        <v>138</v>
      </c>
      <c r="E107" s="33" t="s">
        <v>137</v>
      </c>
      <c r="F107" s="33">
        <v>2019</v>
      </c>
      <c r="G107" s="118">
        <v>2943806.52</v>
      </c>
      <c r="H107" s="74" t="s">
        <v>204</v>
      </c>
      <c r="I107" s="119"/>
      <c r="J107" s="33" t="s">
        <v>281</v>
      </c>
      <c r="K107" s="33"/>
      <c r="L107" s="33"/>
      <c r="M107" s="33"/>
      <c r="N107" s="11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</row>
    <row r="108" spans="1:24" s="248" customFormat="1" ht="38.25">
      <c r="A108" s="33">
        <v>102</v>
      </c>
      <c r="B108" s="153" t="s">
        <v>282</v>
      </c>
      <c r="C108" s="153"/>
      <c r="D108" s="242" t="s">
        <v>138</v>
      </c>
      <c r="E108" s="153"/>
      <c r="F108" s="242">
        <v>2019</v>
      </c>
      <c r="G108" s="245">
        <v>292887.42</v>
      </c>
      <c r="H108" s="84" t="s">
        <v>283</v>
      </c>
      <c r="I108" s="246"/>
      <c r="J108" s="242" t="s">
        <v>284</v>
      </c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247"/>
      <c r="V108" s="247"/>
      <c r="W108" s="247"/>
      <c r="X108" s="247"/>
    </row>
    <row r="109" spans="1:24" s="248" customFormat="1" ht="15.75" customHeight="1">
      <c r="A109" s="33">
        <v>103</v>
      </c>
      <c r="B109" s="153" t="s">
        <v>285</v>
      </c>
      <c r="C109" s="153"/>
      <c r="D109" s="242" t="s">
        <v>138</v>
      </c>
      <c r="E109" s="153"/>
      <c r="F109" s="242">
        <v>2019</v>
      </c>
      <c r="G109" s="245">
        <v>41095</v>
      </c>
      <c r="H109" s="84" t="s">
        <v>204</v>
      </c>
      <c r="I109" s="246"/>
      <c r="J109" s="242" t="s">
        <v>286</v>
      </c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247"/>
      <c r="V109" s="247"/>
      <c r="W109" s="247"/>
      <c r="X109" s="247"/>
    </row>
    <row r="110" spans="1:24" s="6" customFormat="1" ht="12.75" customHeight="1">
      <c r="A110" s="295" t="s">
        <v>0</v>
      </c>
      <c r="B110" s="296"/>
      <c r="C110" s="296"/>
      <c r="D110" s="296"/>
      <c r="E110" s="296"/>
      <c r="F110" s="297"/>
      <c r="G110" s="138">
        <f>SUM(G7:G109)</f>
        <v>96427418.46000004</v>
      </c>
      <c r="H110" s="58"/>
      <c r="I110" s="58"/>
      <c r="J110" s="58"/>
      <c r="K110" s="58"/>
      <c r="L110" s="58"/>
      <c r="M110" s="58"/>
      <c r="N110" s="58"/>
      <c r="O110" s="58"/>
      <c r="P110" s="58"/>
      <c r="Q110" s="51"/>
      <c r="R110" s="51"/>
      <c r="S110" s="51"/>
      <c r="T110" s="51"/>
      <c r="U110" s="51"/>
      <c r="V110" s="51"/>
      <c r="W110" s="51"/>
      <c r="X110" s="51"/>
    </row>
    <row r="111" spans="1:24" ht="17.25" customHeight="1">
      <c r="A111" s="304" t="s">
        <v>544</v>
      </c>
      <c r="B111" s="304"/>
      <c r="C111" s="304"/>
      <c r="D111" s="304"/>
      <c r="E111" s="304"/>
      <c r="F111" s="304"/>
      <c r="G111" s="304"/>
      <c r="H111" s="134"/>
      <c r="I111" s="53"/>
      <c r="J111" s="53"/>
      <c r="K111" s="53"/>
      <c r="L111" s="53"/>
      <c r="M111" s="53"/>
      <c r="N111" s="53"/>
      <c r="O111" s="53"/>
      <c r="P111" s="53"/>
      <c r="Q111" s="207"/>
      <c r="R111" s="207"/>
      <c r="S111" s="207"/>
      <c r="T111" s="207"/>
      <c r="U111" s="207"/>
      <c r="V111" s="207"/>
      <c r="W111" s="207"/>
      <c r="X111" s="207"/>
    </row>
    <row r="112" spans="1:24" s="11" customFormat="1" ht="51">
      <c r="A112" s="1">
        <v>1</v>
      </c>
      <c r="B112" s="147" t="s">
        <v>545</v>
      </c>
      <c r="C112" s="147"/>
      <c r="D112" s="186" t="s">
        <v>546</v>
      </c>
      <c r="E112" s="186" t="s">
        <v>98</v>
      </c>
      <c r="F112" s="198">
        <v>1850</v>
      </c>
      <c r="G112" s="199">
        <v>796000</v>
      </c>
      <c r="H112" s="148" t="s">
        <v>139</v>
      </c>
      <c r="I112" s="151" t="s">
        <v>98</v>
      </c>
      <c r="J112" s="314" t="s">
        <v>177</v>
      </c>
      <c r="K112" s="182" t="s">
        <v>548</v>
      </c>
      <c r="L112" s="182"/>
      <c r="M112" s="198" t="s">
        <v>549</v>
      </c>
      <c r="N112" s="58"/>
      <c r="O112" s="182" t="s">
        <v>331</v>
      </c>
      <c r="P112" s="182" t="s">
        <v>331</v>
      </c>
      <c r="Q112" s="182" t="s">
        <v>551</v>
      </c>
      <c r="R112" s="182" t="s">
        <v>331</v>
      </c>
      <c r="S112" s="182" t="s">
        <v>336</v>
      </c>
      <c r="T112" s="182" t="s">
        <v>331</v>
      </c>
      <c r="U112" s="182">
        <v>192.5</v>
      </c>
      <c r="V112" s="182" t="s">
        <v>552</v>
      </c>
      <c r="W112" s="182" t="s">
        <v>333</v>
      </c>
      <c r="X112" s="182" t="s">
        <v>333</v>
      </c>
    </row>
    <row r="113" spans="1:24" s="11" customFormat="1" ht="17.25" customHeight="1">
      <c r="A113" s="1">
        <v>2</v>
      </c>
      <c r="B113" s="147" t="s">
        <v>148</v>
      </c>
      <c r="C113" s="198" t="s">
        <v>547</v>
      </c>
      <c r="D113" s="198" t="s">
        <v>546</v>
      </c>
      <c r="E113" s="198" t="s">
        <v>98</v>
      </c>
      <c r="F113" s="198">
        <v>1850</v>
      </c>
      <c r="G113" s="152">
        <v>5538.29</v>
      </c>
      <c r="H113" s="149" t="s">
        <v>204</v>
      </c>
      <c r="I113" s="151" t="s">
        <v>98</v>
      </c>
      <c r="J113" s="315"/>
      <c r="K113" s="150"/>
      <c r="L113" s="150"/>
      <c r="M113" s="182" t="s">
        <v>550</v>
      </c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</row>
    <row r="114" spans="1:24" s="6" customFormat="1" ht="12.75" customHeight="1">
      <c r="A114" s="295" t="s">
        <v>0</v>
      </c>
      <c r="B114" s="296"/>
      <c r="C114" s="296"/>
      <c r="D114" s="296"/>
      <c r="E114" s="296"/>
      <c r="F114" s="297"/>
      <c r="G114" s="138">
        <f>G112+G113</f>
        <v>801538.29</v>
      </c>
      <c r="H114" s="58"/>
      <c r="I114" s="58"/>
      <c r="J114" s="58"/>
      <c r="K114" s="58"/>
      <c r="L114" s="58"/>
      <c r="M114" s="58"/>
      <c r="N114" s="58"/>
      <c r="O114" s="58"/>
      <c r="P114" s="58"/>
      <c r="Q114" s="51"/>
      <c r="R114" s="51"/>
      <c r="S114" s="51"/>
      <c r="T114" s="51"/>
      <c r="U114" s="51"/>
      <c r="V114" s="51"/>
      <c r="W114" s="51"/>
      <c r="X114" s="51"/>
    </row>
    <row r="115" spans="1:24" ht="12.75" customHeight="1">
      <c r="A115" s="304" t="s">
        <v>563</v>
      </c>
      <c r="B115" s="304"/>
      <c r="C115" s="304"/>
      <c r="D115" s="304"/>
      <c r="E115" s="304"/>
      <c r="F115" s="304"/>
      <c r="G115" s="304"/>
      <c r="H115" s="134"/>
      <c r="I115" s="53"/>
      <c r="J115" s="53"/>
      <c r="K115" s="53"/>
      <c r="L115" s="53"/>
      <c r="M115" s="53"/>
      <c r="N115" s="53"/>
      <c r="O115" s="53"/>
      <c r="P115" s="53"/>
      <c r="Q115" s="207"/>
      <c r="R115" s="207"/>
      <c r="S115" s="207"/>
      <c r="T115" s="207"/>
      <c r="U115" s="207"/>
      <c r="V115" s="207"/>
      <c r="W115" s="207"/>
      <c r="X115" s="207"/>
    </row>
    <row r="116" spans="1:24" s="6" customFormat="1" ht="38.25">
      <c r="A116" s="1">
        <v>1</v>
      </c>
      <c r="B116" s="193" t="s">
        <v>564</v>
      </c>
      <c r="C116" s="142" t="s">
        <v>565</v>
      </c>
      <c r="D116" s="169" t="s">
        <v>546</v>
      </c>
      <c r="E116" s="154" t="s">
        <v>98</v>
      </c>
      <c r="F116" s="142" t="s">
        <v>566</v>
      </c>
      <c r="G116" s="39">
        <v>951000</v>
      </c>
      <c r="H116" s="274" t="s">
        <v>139</v>
      </c>
      <c r="I116" s="155" t="s">
        <v>567</v>
      </c>
      <c r="J116" s="310" t="s">
        <v>568</v>
      </c>
      <c r="K116" s="142" t="s">
        <v>287</v>
      </c>
      <c r="L116" s="142" t="s">
        <v>569</v>
      </c>
      <c r="M116" s="142" t="s">
        <v>570</v>
      </c>
      <c r="N116" s="58"/>
      <c r="O116" s="142" t="s">
        <v>332</v>
      </c>
      <c r="P116" s="142" t="s">
        <v>332</v>
      </c>
      <c r="Q116" s="142" t="s">
        <v>331</v>
      </c>
      <c r="R116" s="142" t="s">
        <v>331</v>
      </c>
      <c r="S116" s="142" t="s">
        <v>331</v>
      </c>
      <c r="T116" s="142" t="s">
        <v>332</v>
      </c>
      <c r="U116" s="194">
        <v>230</v>
      </c>
      <c r="V116" s="194">
        <v>1</v>
      </c>
      <c r="W116" s="194" t="s">
        <v>138</v>
      </c>
      <c r="X116" s="194" t="s">
        <v>333</v>
      </c>
    </row>
    <row r="117" spans="1:24" s="6" customFormat="1" ht="38.25">
      <c r="A117" s="1">
        <v>2</v>
      </c>
      <c r="B117" s="141" t="s">
        <v>148</v>
      </c>
      <c r="C117" s="142" t="s">
        <v>565</v>
      </c>
      <c r="D117" s="142" t="s">
        <v>546</v>
      </c>
      <c r="E117" s="154" t="s">
        <v>98</v>
      </c>
      <c r="F117" s="142" t="s">
        <v>566</v>
      </c>
      <c r="G117" s="39">
        <v>173000</v>
      </c>
      <c r="H117" s="274" t="s">
        <v>139</v>
      </c>
      <c r="I117" s="156" t="s">
        <v>571</v>
      </c>
      <c r="J117" s="311"/>
      <c r="K117" s="142" t="s">
        <v>287</v>
      </c>
      <c r="L117" s="142" t="s">
        <v>572</v>
      </c>
      <c r="M117" s="142" t="s">
        <v>573</v>
      </c>
      <c r="N117" s="58"/>
      <c r="O117" s="142" t="s">
        <v>332</v>
      </c>
      <c r="P117" s="142" t="s">
        <v>571</v>
      </c>
      <c r="Q117" s="142" t="s">
        <v>571</v>
      </c>
      <c r="R117" s="142" t="s">
        <v>574</v>
      </c>
      <c r="S117" s="142" t="s">
        <v>571</v>
      </c>
      <c r="T117" s="142" t="s">
        <v>571</v>
      </c>
      <c r="U117" s="194">
        <v>78</v>
      </c>
      <c r="V117" s="194" t="s">
        <v>137</v>
      </c>
      <c r="W117" s="194" t="s">
        <v>333</v>
      </c>
      <c r="X117" s="194" t="s">
        <v>333</v>
      </c>
    </row>
    <row r="118" spans="1:24" s="6" customFormat="1" ht="25.5">
      <c r="A118" s="1">
        <v>3</v>
      </c>
      <c r="B118" s="153" t="s">
        <v>578</v>
      </c>
      <c r="C118" s="158" t="s">
        <v>137</v>
      </c>
      <c r="D118" s="158" t="s">
        <v>546</v>
      </c>
      <c r="E118" s="158" t="s">
        <v>98</v>
      </c>
      <c r="F118" s="158">
        <v>2000</v>
      </c>
      <c r="G118" s="39">
        <v>2620000</v>
      </c>
      <c r="H118" s="275" t="s">
        <v>139</v>
      </c>
      <c r="I118" s="312" t="s">
        <v>585</v>
      </c>
      <c r="J118" s="157" t="s">
        <v>188</v>
      </c>
      <c r="K118" s="159" t="s">
        <v>587</v>
      </c>
      <c r="L118" s="159" t="s">
        <v>588</v>
      </c>
      <c r="M118" s="159" t="s">
        <v>589</v>
      </c>
      <c r="N118" s="58"/>
      <c r="O118" s="159" t="s">
        <v>592</v>
      </c>
      <c r="P118" s="159" t="s">
        <v>593</v>
      </c>
      <c r="Q118" s="159" t="s">
        <v>592</v>
      </c>
      <c r="R118" s="159" t="s">
        <v>593</v>
      </c>
      <c r="S118" s="159" t="s">
        <v>593</v>
      </c>
      <c r="T118" s="159" t="s">
        <v>593</v>
      </c>
      <c r="U118" s="164">
        <v>968</v>
      </c>
      <c r="V118" s="164">
        <v>2</v>
      </c>
      <c r="W118" s="164" t="s">
        <v>98</v>
      </c>
      <c r="X118" s="67" t="s">
        <v>333</v>
      </c>
    </row>
    <row r="119" spans="1:24" s="6" customFormat="1" ht="25.5">
      <c r="A119" s="1">
        <v>4</v>
      </c>
      <c r="B119" s="113" t="s">
        <v>579</v>
      </c>
      <c r="C119" s="158" t="s">
        <v>137</v>
      </c>
      <c r="D119" s="158" t="s">
        <v>546</v>
      </c>
      <c r="E119" s="158" t="s">
        <v>98</v>
      </c>
      <c r="F119" s="64">
        <v>2003</v>
      </c>
      <c r="G119" s="39">
        <v>695000</v>
      </c>
      <c r="H119" s="275" t="s">
        <v>139</v>
      </c>
      <c r="I119" s="312"/>
      <c r="J119" s="160" t="s">
        <v>188</v>
      </c>
      <c r="K119" s="161" t="s">
        <v>587</v>
      </c>
      <c r="L119" s="161" t="s">
        <v>588</v>
      </c>
      <c r="M119" s="159" t="s">
        <v>589</v>
      </c>
      <c r="N119" s="58"/>
      <c r="O119" s="159" t="s">
        <v>592</v>
      </c>
      <c r="P119" s="159" t="s">
        <v>593</v>
      </c>
      <c r="Q119" s="159" t="s">
        <v>592</v>
      </c>
      <c r="R119" s="159" t="s">
        <v>593</v>
      </c>
      <c r="S119" s="159" t="s">
        <v>593</v>
      </c>
      <c r="T119" s="159" t="s">
        <v>593</v>
      </c>
      <c r="U119" s="164">
        <v>256.9</v>
      </c>
      <c r="V119" s="164">
        <v>1</v>
      </c>
      <c r="W119" s="164" t="s">
        <v>98</v>
      </c>
      <c r="X119" s="67" t="s">
        <v>333</v>
      </c>
    </row>
    <row r="120" spans="1:24" s="6" customFormat="1" ht="25.5">
      <c r="A120" s="1">
        <v>5</v>
      </c>
      <c r="B120" s="113" t="s">
        <v>580</v>
      </c>
      <c r="C120" s="158" t="s">
        <v>137</v>
      </c>
      <c r="D120" s="158" t="s">
        <v>546</v>
      </c>
      <c r="E120" s="158" t="s">
        <v>98</v>
      </c>
      <c r="F120" s="64">
        <v>2003</v>
      </c>
      <c r="G120" s="39">
        <v>1412000</v>
      </c>
      <c r="H120" s="275" t="s">
        <v>139</v>
      </c>
      <c r="I120" s="313"/>
      <c r="J120" s="160" t="s">
        <v>188</v>
      </c>
      <c r="K120" s="161" t="s">
        <v>587</v>
      </c>
      <c r="L120" s="161" t="s">
        <v>588</v>
      </c>
      <c r="M120" s="159" t="s">
        <v>589</v>
      </c>
      <c r="N120" s="58"/>
      <c r="O120" s="159" t="s">
        <v>592</v>
      </c>
      <c r="P120" s="159" t="s">
        <v>593</v>
      </c>
      <c r="Q120" s="159" t="s">
        <v>592</v>
      </c>
      <c r="R120" s="159" t="s">
        <v>593</v>
      </c>
      <c r="S120" s="159" t="s">
        <v>593</v>
      </c>
      <c r="T120" s="159" t="s">
        <v>593</v>
      </c>
      <c r="U120" s="164">
        <v>521.5</v>
      </c>
      <c r="V120" s="164">
        <v>1</v>
      </c>
      <c r="W120" s="164" t="s">
        <v>98</v>
      </c>
      <c r="X120" s="67" t="s">
        <v>333</v>
      </c>
    </row>
    <row r="121" spans="1:24" s="6" customFormat="1" ht="12.75">
      <c r="A121" s="1">
        <v>6</v>
      </c>
      <c r="B121" s="113" t="s">
        <v>581</v>
      </c>
      <c r="C121" s="158" t="s">
        <v>137</v>
      </c>
      <c r="D121" s="158" t="s">
        <v>546</v>
      </c>
      <c r="E121" s="158" t="s">
        <v>98</v>
      </c>
      <c r="F121" s="64">
        <v>2000</v>
      </c>
      <c r="G121" s="123">
        <v>32500</v>
      </c>
      <c r="H121" s="276" t="s">
        <v>204</v>
      </c>
      <c r="I121" s="115" t="s">
        <v>137</v>
      </c>
      <c r="J121" s="162" t="s">
        <v>137</v>
      </c>
      <c r="K121" s="161" t="s">
        <v>137</v>
      </c>
      <c r="L121" s="161" t="s">
        <v>137</v>
      </c>
      <c r="M121" s="161" t="s">
        <v>137</v>
      </c>
      <c r="N121" s="58"/>
      <c r="O121" s="159" t="s">
        <v>137</v>
      </c>
      <c r="P121" s="159" t="s">
        <v>137</v>
      </c>
      <c r="Q121" s="159" t="s">
        <v>137</v>
      </c>
      <c r="R121" s="159" t="s">
        <v>137</v>
      </c>
      <c r="S121" s="159" t="s">
        <v>137</v>
      </c>
      <c r="T121" s="159" t="s">
        <v>137</v>
      </c>
      <c r="U121" s="164" t="s">
        <v>137</v>
      </c>
      <c r="V121" s="164" t="s">
        <v>137</v>
      </c>
      <c r="W121" s="164" t="s">
        <v>137</v>
      </c>
      <c r="X121" s="67"/>
    </row>
    <row r="122" spans="1:24" s="6" customFormat="1" ht="12.75">
      <c r="A122" s="1">
        <v>7</v>
      </c>
      <c r="B122" s="113" t="s">
        <v>582</v>
      </c>
      <c r="C122" s="158" t="s">
        <v>137</v>
      </c>
      <c r="D122" s="158" t="s">
        <v>546</v>
      </c>
      <c r="E122" s="158" t="s">
        <v>98</v>
      </c>
      <c r="F122" s="64">
        <v>2000</v>
      </c>
      <c r="G122" s="123">
        <v>30000</v>
      </c>
      <c r="H122" s="276" t="s">
        <v>204</v>
      </c>
      <c r="I122" s="115" t="s">
        <v>137</v>
      </c>
      <c r="J122" s="162" t="s">
        <v>137</v>
      </c>
      <c r="K122" s="161" t="s">
        <v>137</v>
      </c>
      <c r="L122" s="161" t="s">
        <v>137</v>
      </c>
      <c r="M122" s="161" t="s">
        <v>137</v>
      </c>
      <c r="N122" s="58"/>
      <c r="O122" s="159" t="s">
        <v>137</v>
      </c>
      <c r="P122" s="159" t="s">
        <v>137</v>
      </c>
      <c r="Q122" s="159" t="s">
        <v>137</v>
      </c>
      <c r="R122" s="159" t="s">
        <v>137</v>
      </c>
      <c r="S122" s="159" t="s">
        <v>137</v>
      </c>
      <c r="T122" s="159" t="s">
        <v>137</v>
      </c>
      <c r="U122" s="164" t="s">
        <v>137</v>
      </c>
      <c r="V122" s="164" t="s">
        <v>137</v>
      </c>
      <c r="W122" s="164" t="s">
        <v>137</v>
      </c>
      <c r="X122" s="67"/>
    </row>
    <row r="123" spans="1:24" s="6" customFormat="1" ht="25.5">
      <c r="A123" s="1">
        <v>8</v>
      </c>
      <c r="B123" s="153" t="s">
        <v>583</v>
      </c>
      <c r="C123" s="158" t="s">
        <v>584</v>
      </c>
      <c r="D123" s="158" t="s">
        <v>546</v>
      </c>
      <c r="E123" s="158" t="s">
        <v>546</v>
      </c>
      <c r="F123" s="158">
        <v>1896</v>
      </c>
      <c r="G123" s="39">
        <v>866000</v>
      </c>
      <c r="H123" s="277" t="s">
        <v>139</v>
      </c>
      <c r="I123" s="312" t="s">
        <v>586</v>
      </c>
      <c r="J123" s="163" t="s">
        <v>188</v>
      </c>
      <c r="K123" s="61" t="s">
        <v>287</v>
      </c>
      <c r="L123" s="61" t="s">
        <v>590</v>
      </c>
      <c r="M123" s="61" t="s">
        <v>591</v>
      </c>
      <c r="N123" s="58"/>
      <c r="O123" s="64" t="s">
        <v>332</v>
      </c>
      <c r="P123" s="64" t="s">
        <v>332</v>
      </c>
      <c r="Q123" s="64" t="s">
        <v>336</v>
      </c>
      <c r="R123" s="64" t="s">
        <v>332</v>
      </c>
      <c r="S123" s="64" t="s">
        <v>336</v>
      </c>
      <c r="T123" s="64" t="s">
        <v>331</v>
      </c>
      <c r="U123" s="64">
        <v>320</v>
      </c>
      <c r="V123" s="64">
        <v>2</v>
      </c>
      <c r="W123" s="64" t="s">
        <v>98</v>
      </c>
      <c r="X123" s="64" t="s">
        <v>98</v>
      </c>
    </row>
    <row r="124" spans="1:24" s="6" customFormat="1" ht="12.75">
      <c r="A124" s="1">
        <v>9</v>
      </c>
      <c r="B124" s="113" t="s">
        <v>583</v>
      </c>
      <c r="C124" s="64" t="s">
        <v>547</v>
      </c>
      <c r="D124" s="158" t="s">
        <v>546</v>
      </c>
      <c r="E124" s="158" t="s">
        <v>546</v>
      </c>
      <c r="F124" s="64"/>
      <c r="G124" s="116">
        <v>73116.36</v>
      </c>
      <c r="H124" s="278" t="s">
        <v>204</v>
      </c>
      <c r="I124" s="313"/>
      <c r="J124" s="127" t="s">
        <v>188</v>
      </c>
      <c r="K124" s="208"/>
      <c r="L124" s="208"/>
      <c r="M124" s="208"/>
      <c r="N124" s="58"/>
      <c r="O124" s="64" t="s">
        <v>331</v>
      </c>
      <c r="P124" s="64" t="s">
        <v>331</v>
      </c>
      <c r="Q124" s="64" t="s">
        <v>592</v>
      </c>
      <c r="R124" s="64" t="s">
        <v>331</v>
      </c>
      <c r="S124" s="64" t="s">
        <v>336</v>
      </c>
      <c r="T124" s="64" t="s">
        <v>331</v>
      </c>
      <c r="U124" s="64"/>
      <c r="V124" s="64"/>
      <c r="W124" s="64" t="s">
        <v>98</v>
      </c>
      <c r="X124" s="64" t="s">
        <v>98</v>
      </c>
    </row>
    <row r="125" spans="1:24" s="6" customFormat="1" ht="15.75" customHeight="1">
      <c r="A125" s="295" t="s">
        <v>0</v>
      </c>
      <c r="B125" s="296"/>
      <c r="C125" s="296"/>
      <c r="D125" s="296"/>
      <c r="E125" s="296"/>
      <c r="F125" s="297"/>
      <c r="G125" s="165">
        <f>SUM(G116:G124)</f>
        <v>6852616.36</v>
      </c>
      <c r="H125" s="58"/>
      <c r="I125" s="58"/>
      <c r="J125" s="58"/>
      <c r="K125" s="58"/>
      <c r="L125" s="58"/>
      <c r="M125" s="58"/>
      <c r="N125" s="58"/>
      <c r="O125" s="58"/>
      <c r="P125" s="58"/>
      <c r="Q125" s="51"/>
      <c r="R125" s="51"/>
      <c r="S125" s="51"/>
      <c r="T125" s="51"/>
      <c r="U125" s="51"/>
      <c r="V125" s="51"/>
      <c r="W125" s="51"/>
      <c r="X125" s="51"/>
    </row>
    <row r="126" spans="1:24" ht="14.25" customHeight="1">
      <c r="A126" s="304" t="s">
        <v>627</v>
      </c>
      <c r="B126" s="304"/>
      <c r="C126" s="304"/>
      <c r="D126" s="304"/>
      <c r="E126" s="304"/>
      <c r="F126" s="304"/>
      <c r="G126" s="304"/>
      <c r="H126" s="134"/>
      <c r="I126" s="53"/>
      <c r="J126" s="53"/>
      <c r="K126" s="53"/>
      <c r="L126" s="53"/>
      <c r="M126" s="53"/>
      <c r="N126" s="53"/>
      <c r="O126" s="53"/>
      <c r="P126" s="53"/>
      <c r="Q126" s="207"/>
      <c r="R126" s="207"/>
      <c r="S126" s="207"/>
      <c r="T126" s="207"/>
      <c r="U126" s="207"/>
      <c r="V126" s="207"/>
      <c r="W126" s="207"/>
      <c r="X126" s="207"/>
    </row>
    <row r="127" spans="1:24" s="6" customFormat="1" ht="38.25">
      <c r="A127" s="1">
        <v>1</v>
      </c>
      <c r="B127" s="167" t="s">
        <v>628</v>
      </c>
      <c r="C127" s="166" t="s">
        <v>137</v>
      </c>
      <c r="D127" s="166" t="s">
        <v>546</v>
      </c>
      <c r="E127" s="166" t="s">
        <v>98</v>
      </c>
      <c r="F127" s="166">
        <v>1899</v>
      </c>
      <c r="G127" s="326">
        <v>1278990.03</v>
      </c>
      <c r="H127" s="316" t="s">
        <v>204</v>
      </c>
      <c r="I127" s="298" t="s">
        <v>631</v>
      </c>
      <c r="J127" s="307" t="s">
        <v>632</v>
      </c>
      <c r="K127" s="166" t="s">
        <v>633</v>
      </c>
      <c r="L127" s="166" t="s">
        <v>634</v>
      </c>
      <c r="M127" s="166" t="s">
        <v>635</v>
      </c>
      <c r="N127" s="58"/>
      <c r="O127" s="166" t="s">
        <v>639</v>
      </c>
      <c r="P127" s="166" t="s">
        <v>593</v>
      </c>
      <c r="Q127" s="166" t="s">
        <v>593</v>
      </c>
      <c r="R127" s="166" t="s">
        <v>640</v>
      </c>
      <c r="S127" s="166" t="s">
        <v>640</v>
      </c>
      <c r="T127" s="166" t="s">
        <v>640</v>
      </c>
      <c r="U127" s="168" t="s">
        <v>137</v>
      </c>
      <c r="V127" s="168" t="s">
        <v>137</v>
      </c>
      <c r="W127" s="168" t="s">
        <v>333</v>
      </c>
      <c r="X127" s="168" t="s">
        <v>333</v>
      </c>
    </row>
    <row r="128" spans="1:24" s="6" customFormat="1" ht="38.25">
      <c r="A128" s="1">
        <v>2</v>
      </c>
      <c r="B128" s="173" t="s">
        <v>629</v>
      </c>
      <c r="C128" s="166" t="s">
        <v>137</v>
      </c>
      <c r="D128" s="143" t="s">
        <v>546</v>
      </c>
      <c r="E128" s="143" t="s">
        <v>98</v>
      </c>
      <c r="F128" s="143">
        <v>1832</v>
      </c>
      <c r="G128" s="327"/>
      <c r="H128" s="317"/>
      <c r="I128" s="299"/>
      <c r="J128" s="308"/>
      <c r="K128" s="143" t="s">
        <v>633</v>
      </c>
      <c r="L128" s="143" t="s">
        <v>636</v>
      </c>
      <c r="M128" s="143" t="s">
        <v>635</v>
      </c>
      <c r="N128" s="58"/>
      <c r="O128" s="143" t="s">
        <v>639</v>
      </c>
      <c r="P128" s="143" t="s">
        <v>593</v>
      </c>
      <c r="Q128" s="143" t="s">
        <v>593</v>
      </c>
      <c r="R128" s="143" t="s">
        <v>640</v>
      </c>
      <c r="S128" s="143" t="s">
        <v>640</v>
      </c>
      <c r="T128" s="143" t="s">
        <v>640</v>
      </c>
      <c r="U128" s="168" t="s">
        <v>137</v>
      </c>
      <c r="V128" s="168" t="s">
        <v>137</v>
      </c>
      <c r="W128" s="168" t="s">
        <v>333</v>
      </c>
      <c r="X128" s="168" t="s">
        <v>333</v>
      </c>
    </row>
    <row r="129" spans="1:24" s="6" customFormat="1" ht="25.5">
      <c r="A129" s="1">
        <v>3</v>
      </c>
      <c r="B129" s="173" t="s">
        <v>630</v>
      </c>
      <c r="C129" s="166" t="s">
        <v>137</v>
      </c>
      <c r="D129" s="143" t="s">
        <v>546</v>
      </c>
      <c r="E129" s="143" t="s">
        <v>98</v>
      </c>
      <c r="F129" s="143">
        <v>1990</v>
      </c>
      <c r="G129" s="328"/>
      <c r="H129" s="318"/>
      <c r="I129" s="300"/>
      <c r="J129" s="309"/>
      <c r="K129" s="143" t="s">
        <v>633</v>
      </c>
      <c r="L129" s="143" t="s">
        <v>637</v>
      </c>
      <c r="M129" s="143" t="s">
        <v>638</v>
      </c>
      <c r="N129" s="58"/>
      <c r="O129" s="143" t="s">
        <v>641</v>
      </c>
      <c r="P129" s="143" t="s">
        <v>640</v>
      </c>
      <c r="Q129" s="143" t="s">
        <v>593</v>
      </c>
      <c r="R129" s="143" t="s">
        <v>640</v>
      </c>
      <c r="S129" s="143" t="s">
        <v>640</v>
      </c>
      <c r="T129" s="143" t="s">
        <v>640</v>
      </c>
      <c r="U129" s="168" t="s">
        <v>137</v>
      </c>
      <c r="V129" s="168" t="s">
        <v>137</v>
      </c>
      <c r="W129" s="168" t="s">
        <v>138</v>
      </c>
      <c r="X129" s="168" t="s">
        <v>333</v>
      </c>
    </row>
    <row r="130" spans="1:24" s="11" customFormat="1" ht="12.75">
      <c r="A130" s="295" t="s">
        <v>0</v>
      </c>
      <c r="B130" s="296"/>
      <c r="C130" s="296"/>
      <c r="D130" s="296"/>
      <c r="E130" s="296"/>
      <c r="F130" s="297"/>
      <c r="G130" s="138">
        <f>G127</f>
        <v>1278990.03</v>
      </c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</row>
    <row r="131" spans="1:24" ht="16.5" customHeight="1">
      <c r="A131" s="304" t="s">
        <v>663</v>
      </c>
      <c r="B131" s="304"/>
      <c r="C131" s="304"/>
      <c r="D131" s="304"/>
      <c r="E131" s="304"/>
      <c r="F131" s="304"/>
      <c r="G131" s="304"/>
      <c r="H131" s="50"/>
      <c r="I131" s="53"/>
      <c r="J131" s="53"/>
      <c r="K131" s="53"/>
      <c r="L131" s="53"/>
      <c r="M131" s="53"/>
      <c r="N131" s="53"/>
      <c r="O131" s="53"/>
      <c r="P131" s="53"/>
      <c r="Q131" s="207"/>
      <c r="R131" s="207"/>
      <c r="S131" s="207"/>
      <c r="T131" s="207"/>
      <c r="U131" s="207"/>
      <c r="V131" s="207"/>
      <c r="W131" s="207"/>
      <c r="X131" s="207"/>
    </row>
    <row r="132" spans="1:24" s="31" customFormat="1" ht="114.75">
      <c r="A132" s="34">
        <v>1</v>
      </c>
      <c r="B132" s="185" t="s">
        <v>664</v>
      </c>
      <c r="C132" s="186" t="s">
        <v>137</v>
      </c>
      <c r="D132" s="186" t="s">
        <v>546</v>
      </c>
      <c r="E132" s="186" t="s">
        <v>98</v>
      </c>
      <c r="F132" s="186" t="s">
        <v>665</v>
      </c>
      <c r="G132" s="32">
        <v>1324000</v>
      </c>
      <c r="H132" s="178" t="s">
        <v>139</v>
      </c>
      <c r="I132" s="64" t="s">
        <v>668</v>
      </c>
      <c r="J132" s="127" t="s">
        <v>111</v>
      </c>
      <c r="K132" s="64" t="s">
        <v>669</v>
      </c>
      <c r="L132" s="64" t="s">
        <v>670</v>
      </c>
      <c r="M132" s="64" t="s">
        <v>671</v>
      </c>
      <c r="N132" s="158" t="s">
        <v>674</v>
      </c>
      <c r="O132" s="64" t="s">
        <v>334</v>
      </c>
      <c r="P132" s="64" t="s">
        <v>331</v>
      </c>
      <c r="Q132" s="64" t="s">
        <v>331</v>
      </c>
      <c r="R132" s="64" t="s">
        <v>331</v>
      </c>
      <c r="S132" s="64" t="s">
        <v>675</v>
      </c>
      <c r="T132" s="64" t="s">
        <v>331</v>
      </c>
      <c r="U132" s="61">
        <v>489</v>
      </c>
      <c r="V132" s="61">
        <v>2</v>
      </c>
      <c r="W132" s="61" t="s">
        <v>98</v>
      </c>
      <c r="X132" s="61" t="s">
        <v>676</v>
      </c>
    </row>
    <row r="133" spans="1:24" s="31" customFormat="1" ht="63.75">
      <c r="A133" s="34">
        <v>2</v>
      </c>
      <c r="B133" s="197" t="s">
        <v>666</v>
      </c>
      <c r="C133" s="186" t="s">
        <v>137</v>
      </c>
      <c r="D133" s="198" t="s">
        <v>546</v>
      </c>
      <c r="E133" s="198" t="s">
        <v>98</v>
      </c>
      <c r="F133" s="186" t="s">
        <v>667</v>
      </c>
      <c r="G133" s="32">
        <v>112000</v>
      </c>
      <c r="H133" s="178" t="s">
        <v>139</v>
      </c>
      <c r="I133" s="61" t="s">
        <v>137</v>
      </c>
      <c r="J133" s="127" t="s">
        <v>111</v>
      </c>
      <c r="K133" s="64" t="s">
        <v>672</v>
      </c>
      <c r="L133" s="64" t="s">
        <v>137</v>
      </c>
      <c r="M133" s="64" t="s">
        <v>673</v>
      </c>
      <c r="N133" s="33"/>
      <c r="O133" s="64" t="s">
        <v>331</v>
      </c>
      <c r="P133" s="64" t="s">
        <v>331</v>
      </c>
      <c r="Q133" s="64" t="s">
        <v>331</v>
      </c>
      <c r="R133" s="64" t="s">
        <v>331</v>
      </c>
      <c r="S133" s="64" t="s">
        <v>675</v>
      </c>
      <c r="T133" s="64" t="s">
        <v>331</v>
      </c>
      <c r="U133" s="61">
        <v>50.44</v>
      </c>
      <c r="V133" s="61">
        <v>1</v>
      </c>
      <c r="W133" s="61" t="s">
        <v>98</v>
      </c>
      <c r="X133" s="61" t="s">
        <v>676</v>
      </c>
    </row>
    <row r="134" spans="1:24" s="6" customFormat="1" ht="14.25" customHeight="1">
      <c r="A134" s="295" t="s">
        <v>0</v>
      </c>
      <c r="B134" s="296"/>
      <c r="C134" s="296"/>
      <c r="D134" s="296"/>
      <c r="E134" s="296"/>
      <c r="F134" s="297"/>
      <c r="G134" s="138">
        <f>SUM(G132:G133)</f>
        <v>1436000</v>
      </c>
      <c r="H134" s="58"/>
      <c r="I134" s="58"/>
      <c r="J134" s="58"/>
      <c r="K134" s="58"/>
      <c r="L134" s="58"/>
      <c r="M134" s="58"/>
      <c r="N134" s="58"/>
      <c r="O134" s="58"/>
      <c r="P134" s="58"/>
      <c r="Q134" s="51"/>
      <c r="R134" s="51"/>
      <c r="S134" s="51"/>
      <c r="T134" s="51"/>
      <c r="U134" s="51"/>
      <c r="V134" s="51"/>
      <c r="W134" s="51"/>
      <c r="X134" s="51"/>
    </row>
    <row r="135" spans="1:24" s="6" customFormat="1" ht="15" customHeight="1">
      <c r="A135" s="325" t="s">
        <v>687</v>
      </c>
      <c r="B135" s="325"/>
      <c r="C135" s="325"/>
      <c r="D135" s="325"/>
      <c r="E135" s="325"/>
      <c r="F135" s="325"/>
      <c r="G135" s="325"/>
      <c r="H135" s="135"/>
      <c r="I135" s="53"/>
      <c r="J135" s="53"/>
      <c r="K135" s="53"/>
      <c r="L135" s="53"/>
      <c r="M135" s="53"/>
      <c r="N135" s="53"/>
      <c r="O135" s="53"/>
      <c r="P135" s="53"/>
      <c r="Q135" s="207"/>
      <c r="R135" s="207"/>
      <c r="S135" s="207"/>
      <c r="T135" s="207"/>
      <c r="U135" s="207"/>
      <c r="V135" s="207"/>
      <c r="W135" s="207"/>
      <c r="X135" s="207"/>
    </row>
    <row r="136" spans="1:24" s="31" customFormat="1" ht="114.75">
      <c r="A136" s="34">
        <v>1</v>
      </c>
      <c r="B136" s="185" t="s">
        <v>688</v>
      </c>
      <c r="C136" s="176"/>
      <c r="D136" s="143" t="s">
        <v>546</v>
      </c>
      <c r="E136" s="177"/>
      <c r="F136" s="186">
        <v>1905</v>
      </c>
      <c r="G136" s="32">
        <v>1503000</v>
      </c>
      <c r="H136" s="279" t="s">
        <v>139</v>
      </c>
      <c r="I136" s="179" t="s">
        <v>690</v>
      </c>
      <c r="J136" s="180" t="s">
        <v>691</v>
      </c>
      <c r="K136" s="198" t="s">
        <v>692</v>
      </c>
      <c r="L136" s="198" t="s">
        <v>693</v>
      </c>
      <c r="M136" s="198" t="s">
        <v>694</v>
      </c>
      <c r="N136" s="140"/>
      <c r="O136" s="198" t="s">
        <v>330</v>
      </c>
      <c r="P136" s="198" t="s">
        <v>593</v>
      </c>
      <c r="Q136" s="198" t="s">
        <v>593</v>
      </c>
      <c r="R136" s="198" t="s">
        <v>640</v>
      </c>
      <c r="S136" s="198" t="s">
        <v>640</v>
      </c>
      <c r="T136" s="198" t="s">
        <v>640</v>
      </c>
      <c r="U136" s="182">
        <v>555.17</v>
      </c>
      <c r="V136" s="182">
        <v>2</v>
      </c>
      <c r="W136" s="182" t="s">
        <v>546</v>
      </c>
      <c r="X136" s="182" t="s">
        <v>98</v>
      </c>
    </row>
    <row r="137" spans="1:24" s="31" customFormat="1" ht="114.75">
      <c r="A137" s="34">
        <v>2</v>
      </c>
      <c r="B137" s="185" t="s">
        <v>689</v>
      </c>
      <c r="C137" s="176"/>
      <c r="D137" s="143" t="s">
        <v>546</v>
      </c>
      <c r="E137" s="177"/>
      <c r="F137" s="186"/>
      <c r="G137" s="170">
        <v>8838.24</v>
      </c>
      <c r="H137" s="181" t="s">
        <v>204</v>
      </c>
      <c r="I137" s="179" t="s">
        <v>137</v>
      </c>
      <c r="J137" s="180" t="s">
        <v>691</v>
      </c>
      <c r="K137" s="198" t="s">
        <v>692</v>
      </c>
      <c r="L137" s="198" t="s">
        <v>137</v>
      </c>
      <c r="M137" s="198" t="s">
        <v>695</v>
      </c>
      <c r="N137" s="140"/>
      <c r="O137" s="198" t="s">
        <v>593</v>
      </c>
      <c r="P137" s="198" t="s">
        <v>675</v>
      </c>
      <c r="Q137" s="198" t="s">
        <v>675</v>
      </c>
      <c r="R137" s="198" t="s">
        <v>696</v>
      </c>
      <c r="S137" s="198" t="s">
        <v>675</v>
      </c>
      <c r="T137" s="198" t="s">
        <v>675</v>
      </c>
      <c r="U137" s="182" t="s">
        <v>137</v>
      </c>
      <c r="V137" s="182" t="s">
        <v>137</v>
      </c>
      <c r="W137" s="182" t="s">
        <v>98</v>
      </c>
      <c r="X137" s="182" t="s">
        <v>98</v>
      </c>
    </row>
    <row r="138" spans="1:24" s="6" customFormat="1" ht="18" customHeight="1">
      <c r="A138" s="295" t="s">
        <v>0</v>
      </c>
      <c r="B138" s="296"/>
      <c r="C138" s="296"/>
      <c r="D138" s="296"/>
      <c r="E138" s="296"/>
      <c r="F138" s="297"/>
      <c r="G138" s="138">
        <f>G136+G137</f>
        <v>1511838.24</v>
      </c>
      <c r="H138" s="58"/>
      <c r="I138" s="58"/>
      <c r="J138" s="58"/>
      <c r="K138" s="58"/>
      <c r="L138" s="58"/>
      <c r="M138" s="58"/>
      <c r="N138" s="58"/>
      <c r="O138" s="58"/>
      <c r="P138" s="58"/>
      <c r="Q138" s="51"/>
      <c r="R138" s="51"/>
      <c r="S138" s="51"/>
      <c r="T138" s="51"/>
      <c r="U138" s="51"/>
      <c r="V138" s="51"/>
      <c r="W138" s="51"/>
      <c r="X138" s="51"/>
    </row>
    <row r="139" spans="1:24" s="6" customFormat="1" ht="21" customHeight="1">
      <c r="A139" s="306" t="s">
        <v>727</v>
      </c>
      <c r="B139" s="306"/>
      <c r="C139" s="306"/>
      <c r="D139" s="306"/>
      <c r="E139" s="306"/>
      <c r="F139" s="306"/>
      <c r="G139" s="306"/>
      <c r="H139" s="137"/>
      <c r="I139" s="53"/>
      <c r="J139" s="53"/>
      <c r="K139" s="53"/>
      <c r="L139" s="53"/>
      <c r="M139" s="53"/>
      <c r="N139" s="53"/>
      <c r="O139" s="53"/>
      <c r="P139" s="53"/>
      <c r="Q139" s="207"/>
      <c r="R139" s="207"/>
      <c r="S139" s="207"/>
      <c r="T139" s="207"/>
      <c r="U139" s="207"/>
      <c r="V139" s="207"/>
      <c r="W139" s="207"/>
      <c r="X139" s="207"/>
    </row>
    <row r="140" spans="1:24" s="31" customFormat="1" ht="140.25">
      <c r="A140" s="34">
        <v>1</v>
      </c>
      <c r="B140" s="185" t="s">
        <v>583</v>
      </c>
      <c r="C140" s="186" t="s">
        <v>728</v>
      </c>
      <c r="D140" s="186" t="s">
        <v>546</v>
      </c>
      <c r="E140" s="186" t="s">
        <v>98</v>
      </c>
      <c r="F140" s="187"/>
      <c r="G140" s="29">
        <v>3790000</v>
      </c>
      <c r="H140" s="188" t="s">
        <v>139</v>
      </c>
      <c r="I140" s="198" t="s">
        <v>736</v>
      </c>
      <c r="J140" s="198" t="s">
        <v>729</v>
      </c>
      <c r="K140" s="198" t="s">
        <v>730</v>
      </c>
      <c r="L140" s="198" t="s">
        <v>730</v>
      </c>
      <c r="M140" s="198" t="s">
        <v>731</v>
      </c>
      <c r="N140" s="140"/>
      <c r="O140" s="198" t="s">
        <v>738</v>
      </c>
      <c r="P140" s="198" t="s">
        <v>739</v>
      </c>
      <c r="Q140" s="198" t="s">
        <v>740</v>
      </c>
      <c r="R140" s="198" t="s">
        <v>741</v>
      </c>
      <c r="S140" s="198" t="s">
        <v>741</v>
      </c>
      <c r="T140" s="198" t="s">
        <v>741</v>
      </c>
      <c r="U140" s="198" t="s">
        <v>742</v>
      </c>
      <c r="V140" s="198" t="s">
        <v>743</v>
      </c>
      <c r="W140" s="198" t="s">
        <v>98</v>
      </c>
      <c r="X140" s="198" t="s">
        <v>98</v>
      </c>
    </row>
    <row r="141" spans="1:24" s="31" customFormat="1" ht="114.75">
      <c r="A141" s="34">
        <v>2</v>
      </c>
      <c r="B141" s="141" t="s">
        <v>583</v>
      </c>
      <c r="C141" s="142" t="s">
        <v>728</v>
      </c>
      <c r="D141" s="142" t="s">
        <v>546</v>
      </c>
      <c r="E141" s="142" t="s">
        <v>98</v>
      </c>
      <c r="F141" s="142">
        <v>1997</v>
      </c>
      <c r="G141" s="29">
        <v>6694000</v>
      </c>
      <c r="H141" s="189" t="s">
        <v>139</v>
      </c>
      <c r="I141" s="142" t="s">
        <v>737</v>
      </c>
      <c r="J141" s="142" t="s">
        <v>732</v>
      </c>
      <c r="K141" s="142" t="s">
        <v>733</v>
      </c>
      <c r="L141" s="142" t="s">
        <v>734</v>
      </c>
      <c r="M141" s="142" t="s">
        <v>735</v>
      </c>
      <c r="N141" s="140"/>
      <c r="O141" s="142" t="s">
        <v>738</v>
      </c>
      <c r="P141" s="142" t="s">
        <v>740</v>
      </c>
      <c r="Q141" s="142" t="s">
        <v>744</v>
      </c>
      <c r="R141" s="142" t="s">
        <v>741</v>
      </c>
      <c r="S141" s="142" t="s">
        <v>741</v>
      </c>
      <c r="T141" s="142" t="s">
        <v>741</v>
      </c>
      <c r="U141" s="194" t="s">
        <v>745</v>
      </c>
      <c r="V141" s="194">
        <v>3</v>
      </c>
      <c r="W141" s="194" t="s">
        <v>546</v>
      </c>
      <c r="X141" s="194" t="s">
        <v>98</v>
      </c>
    </row>
    <row r="142" spans="1:24" s="11" customFormat="1" ht="18.75" customHeight="1">
      <c r="A142" s="295" t="s">
        <v>0</v>
      </c>
      <c r="B142" s="296"/>
      <c r="C142" s="296"/>
      <c r="D142" s="296"/>
      <c r="E142" s="296"/>
      <c r="F142" s="297"/>
      <c r="G142" s="138">
        <f>G140+G141</f>
        <v>10484000</v>
      </c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</row>
    <row r="143" spans="1:24" s="11" customFormat="1" ht="18.75" customHeight="1">
      <c r="A143" s="304" t="s">
        <v>796</v>
      </c>
      <c r="B143" s="304"/>
      <c r="C143" s="304"/>
      <c r="D143" s="304"/>
      <c r="E143" s="304"/>
      <c r="F143" s="304"/>
      <c r="G143" s="304"/>
      <c r="H143" s="134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</row>
    <row r="144" spans="1:24" s="31" customFormat="1" ht="48">
      <c r="A144" s="34">
        <v>1</v>
      </c>
      <c r="B144" s="226" t="s">
        <v>820</v>
      </c>
      <c r="C144" s="227"/>
      <c r="D144" s="228" t="s">
        <v>546</v>
      </c>
      <c r="E144" s="225" t="s">
        <v>546</v>
      </c>
      <c r="F144" s="229">
        <v>1930</v>
      </c>
      <c r="G144" s="224">
        <v>1391370.98</v>
      </c>
      <c r="H144" s="1" t="s">
        <v>204</v>
      </c>
      <c r="I144" s="231" t="s">
        <v>821</v>
      </c>
      <c r="J144" s="232" t="s">
        <v>822</v>
      </c>
      <c r="K144" s="140"/>
      <c r="L144" s="140"/>
      <c r="M144" s="140"/>
      <c r="N144" s="140"/>
      <c r="O144" s="169" t="s">
        <v>342</v>
      </c>
      <c r="P144" s="169" t="s">
        <v>342</v>
      </c>
      <c r="Q144" s="169" t="s">
        <v>342</v>
      </c>
      <c r="R144" s="169" t="s">
        <v>342</v>
      </c>
      <c r="S144" s="169" t="s">
        <v>342</v>
      </c>
      <c r="T144" s="169" t="s">
        <v>342</v>
      </c>
      <c r="U144" s="223"/>
      <c r="V144" s="223">
        <v>2</v>
      </c>
      <c r="W144" s="223" t="s">
        <v>546</v>
      </c>
      <c r="X144" s="223" t="s">
        <v>98</v>
      </c>
    </row>
    <row r="145" spans="1:24" s="11" customFormat="1" ht="13.5" thickBot="1">
      <c r="A145" s="333" t="s">
        <v>0</v>
      </c>
      <c r="B145" s="334"/>
      <c r="C145" s="334"/>
      <c r="D145" s="334"/>
      <c r="E145" s="334"/>
      <c r="F145" s="335"/>
      <c r="G145" s="138">
        <f>G144</f>
        <v>1391370.98</v>
      </c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</row>
    <row r="146" spans="1:24" s="6" customFormat="1" ht="13.5" thickBot="1">
      <c r="A146" s="201"/>
      <c r="B146" s="209"/>
      <c r="C146" s="9"/>
      <c r="D146" s="9"/>
      <c r="E146" s="301" t="s">
        <v>65</v>
      </c>
      <c r="F146" s="302"/>
      <c r="G146" s="210">
        <f>G110+G114+G125+G130+G134+G138+G142+G145</f>
        <v>120183772.36000004</v>
      </c>
      <c r="H146" s="201"/>
      <c r="I146" s="201"/>
      <c r="J146" s="3"/>
      <c r="K146" s="3"/>
      <c r="L146" s="3"/>
      <c r="M146" s="3"/>
      <c r="N146" s="3"/>
      <c r="O146" s="3"/>
      <c r="P146" s="3"/>
      <c r="Q146" s="9"/>
      <c r="R146" s="9"/>
      <c r="S146" s="9"/>
      <c r="T146" s="9"/>
      <c r="U146" s="9"/>
      <c r="V146" s="9"/>
      <c r="W146" s="9"/>
      <c r="X146" s="9"/>
    </row>
    <row r="147" spans="1:16" s="6" customFormat="1" ht="12.75">
      <c r="A147" s="8"/>
      <c r="B147" s="8"/>
      <c r="C147" s="10"/>
      <c r="D147" s="27"/>
      <c r="E147" s="28"/>
      <c r="F147" s="8"/>
      <c r="G147" s="8"/>
      <c r="H147" s="8"/>
      <c r="I147" s="8"/>
      <c r="J147" s="11"/>
      <c r="K147" s="11"/>
      <c r="L147" s="11"/>
      <c r="M147" s="11"/>
      <c r="N147" s="11"/>
      <c r="O147" s="11"/>
      <c r="P147" s="11"/>
    </row>
    <row r="148" spans="1:16" s="6" customFormat="1" ht="12.75">
      <c r="A148" s="8"/>
      <c r="B148" s="12"/>
      <c r="C148" s="211"/>
      <c r="D148" s="221"/>
      <c r="E148" s="222"/>
      <c r="F148" s="8"/>
      <c r="G148" s="8"/>
      <c r="H148" s="8"/>
      <c r="I148" s="8"/>
      <c r="J148" s="11"/>
      <c r="K148" s="11"/>
      <c r="L148" s="11"/>
      <c r="M148" s="11"/>
      <c r="N148" s="11"/>
      <c r="O148" s="11"/>
      <c r="P148" s="11"/>
    </row>
    <row r="149" spans="1:16" s="6" customFormat="1" ht="12.75">
      <c r="A149" s="8"/>
      <c r="B149" s="8"/>
      <c r="C149" s="10"/>
      <c r="D149" s="27"/>
      <c r="E149" s="28"/>
      <c r="F149" s="8"/>
      <c r="G149" s="8"/>
      <c r="H149" s="8"/>
      <c r="I149" s="8"/>
      <c r="J149" s="11"/>
      <c r="K149" s="11"/>
      <c r="L149" s="11"/>
      <c r="M149" s="11"/>
      <c r="N149" s="11"/>
      <c r="O149" s="11"/>
      <c r="P149" s="11"/>
    </row>
    <row r="150" spans="1:16" s="6" customFormat="1" ht="12.75">
      <c r="A150" s="8"/>
      <c r="B150" s="8"/>
      <c r="C150" s="10"/>
      <c r="D150" s="27"/>
      <c r="E150" s="28"/>
      <c r="F150" s="8"/>
      <c r="G150" s="8"/>
      <c r="H150" s="8"/>
      <c r="I150" s="8"/>
      <c r="J150" s="11"/>
      <c r="K150" s="11"/>
      <c r="L150" s="11"/>
      <c r="M150" s="11"/>
      <c r="N150" s="11"/>
      <c r="O150" s="11"/>
      <c r="P150" s="11"/>
    </row>
    <row r="151" ht="12.75" customHeight="1"/>
    <row r="152" spans="1:16" s="6" customFormat="1" ht="12.75">
      <c r="A152" s="8"/>
      <c r="B152" s="8"/>
      <c r="C152" s="10"/>
      <c r="D152" s="330" t="s">
        <v>145</v>
      </c>
      <c r="E152" s="329" t="s">
        <v>863</v>
      </c>
      <c r="F152" s="329"/>
      <c r="G152" s="329"/>
      <c r="H152" s="329"/>
      <c r="I152" s="8"/>
      <c r="J152" s="11"/>
      <c r="K152" s="11"/>
      <c r="L152" s="11"/>
      <c r="M152" s="11"/>
      <c r="N152" s="11"/>
      <c r="O152" s="11"/>
      <c r="P152" s="11"/>
    </row>
    <row r="153" spans="1:16" s="6" customFormat="1" ht="22.5" customHeight="1">
      <c r="A153" s="8"/>
      <c r="B153" s="8"/>
      <c r="C153" s="10"/>
      <c r="D153" s="330"/>
      <c r="E153" s="329"/>
      <c r="F153" s="329"/>
      <c r="G153" s="329"/>
      <c r="H153" s="329"/>
      <c r="I153" s="8"/>
      <c r="J153" s="11"/>
      <c r="K153" s="11"/>
      <c r="L153" s="11"/>
      <c r="M153" s="11"/>
      <c r="N153" s="11"/>
      <c r="O153" s="11"/>
      <c r="P153" s="11"/>
    </row>
    <row r="154" spans="4:8" ht="12.75">
      <c r="D154" s="331" t="s">
        <v>139</v>
      </c>
      <c r="E154" s="332" t="s">
        <v>864</v>
      </c>
      <c r="F154" s="332"/>
      <c r="G154" s="332"/>
      <c r="H154" s="332"/>
    </row>
    <row r="155" spans="4:8" ht="27.75" customHeight="1">
      <c r="D155" s="331"/>
      <c r="E155" s="332"/>
      <c r="F155" s="332"/>
      <c r="G155" s="332"/>
      <c r="H155" s="332"/>
    </row>
  </sheetData>
  <sheetProtection/>
  <mergeCells count="48">
    <mergeCell ref="A125:F125"/>
    <mergeCell ref="A130:F130"/>
    <mergeCell ref="A134:F134"/>
    <mergeCell ref="E152:H153"/>
    <mergeCell ref="D152:D153"/>
    <mergeCell ref="D154:D155"/>
    <mergeCell ref="E154:H155"/>
    <mergeCell ref="A142:F142"/>
    <mergeCell ref="A145:F145"/>
    <mergeCell ref="A143:G143"/>
    <mergeCell ref="A138:F138"/>
    <mergeCell ref="A131:G131"/>
    <mergeCell ref="N4:N5"/>
    <mergeCell ref="G4:G5"/>
    <mergeCell ref="F4:F5"/>
    <mergeCell ref="G25:G27"/>
    <mergeCell ref="A135:G135"/>
    <mergeCell ref="G127:G129"/>
    <mergeCell ref="A126:G126"/>
    <mergeCell ref="A111:G111"/>
    <mergeCell ref="A115:G115"/>
    <mergeCell ref="H4:H5"/>
    <mergeCell ref="X4:X5"/>
    <mergeCell ref="I4:I5"/>
    <mergeCell ref="J4:J5"/>
    <mergeCell ref="K4:M4"/>
    <mergeCell ref="O4:T4"/>
    <mergeCell ref="A114:F114"/>
    <mergeCell ref="W4:W5"/>
    <mergeCell ref="A6:E6"/>
    <mergeCell ref="A4:A5"/>
    <mergeCell ref="B4:B5"/>
    <mergeCell ref="A139:G139"/>
    <mergeCell ref="J127:J129"/>
    <mergeCell ref="J116:J117"/>
    <mergeCell ref="I118:I120"/>
    <mergeCell ref="I123:I124"/>
    <mergeCell ref="J112:J113"/>
    <mergeCell ref="H25:H27"/>
    <mergeCell ref="A110:F110"/>
    <mergeCell ref="I127:I129"/>
    <mergeCell ref="E146:F146"/>
    <mergeCell ref="U4:U5"/>
    <mergeCell ref="V4:V5"/>
    <mergeCell ref="C4:C5"/>
    <mergeCell ref="H127:H129"/>
    <mergeCell ref="D4:D5"/>
    <mergeCell ref="E4:E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Footer>&amp;CStrona &amp;P z &amp;N</oddFooter>
  </headerFooter>
  <rowBreaks count="2" manualBreakCount="2">
    <brk id="126" max="6" man="1"/>
    <brk id="14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837"/>
  <sheetViews>
    <sheetView zoomScaleSheetLayoutView="75" zoomScalePageLayoutView="0" workbookViewId="0" topLeftCell="A284">
      <selection activeCell="D314" sqref="D314"/>
    </sheetView>
  </sheetViews>
  <sheetFormatPr defaultColWidth="9.140625" defaultRowHeight="12.75"/>
  <cols>
    <col min="1" max="1" width="5.57421875" style="8" customWidth="1"/>
    <col min="2" max="2" width="47.57421875" style="17" customWidth="1"/>
    <col min="3" max="3" width="15.421875" style="10" customWidth="1"/>
    <col min="4" max="4" width="18.421875" style="269" customWidth="1"/>
    <col min="5" max="5" width="12.140625" style="0" bestFit="1" customWidth="1"/>
    <col min="6" max="6" width="11.140625" style="0" customWidth="1"/>
    <col min="8" max="8" width="14.140625" style="0" customWidth="1"/>
  </cols>
  <sheetData>
    <row r="1" spans="1:4" ht="12.75">
      <c r="A1" s="60" t="s">
        <v>82</v>
      </c>
      <c r="D1" s="255"/>
    </row>
    <row r="3" spans="1:4" ht="12.75">
      <c r="A3" s="337" t="s">
        <v>5</v>
      </c>
      <c r="B3" s="337"/>
      <c r="C3" s="337"/>
      <c r="D3" s="337"/>
    </row>
    <row r="4" spans="1:4" ht="25.5">
      <c r="A4" s="2" t="s">
        <v>23</v>
      </c>
      <c r="B4" s="2" t="s">
        <v>31</v>
      </c>
      <c r="C4" s="2" t="s">
        <v>32</v>
      </c>
      <c r="D4" s="256" t="s">
        <v>33</v>
      </c>
    </row>
    <row r="5" spans="1:4" ht="12.75" customHeight="1">
      <c r="A5" s="338" t="s">
        <v>135</v>
      </c>
      <c r="B5" s="339"/>
      <c r="C5" s="339"/>
      <c r="D5" s="340"/>
    </row>
    <row r="6" spans="1:4" s="11" customFormat="1" ht="12.75">
      <c r="A6" s="120">
        <f>ROW(A1)</f>
        <v>1</v>
      </c>
      <c r="B6" s="110" t="s">
        <v>343</v>
      </c>
      <c r="C6" s="33">
        <v>2016</v>
      </c>
      <c r="D6" s="249">
        <v>2706</v>
      </c>
    </row>
    <row r="7" spans="1:4" s="11" customFormat="1" ht="12.75">
      <c r="A7" s="120">
        <f aca="true" t="shared" si="0" ref="A7:A52">ROW(A2)</f>
        <v>2</v>
      </c>
      <c r="B7" s="110" t="s">
        <v>344</v>
      </c>
      <c r="C7" s="33">
        <v>2016</v>
      </c>
      <c r="D7" s="249">
        <v>1083.13</v>
      </c>
    </row>
    <row r="8" spans="1:4" s="11" customFormat="1" ht="12.75">
      <c r="A8" s="120">
        <f t="shared" si="0"/>
        <v>3</v>
      </c>
      <c r="B8" s="110" t="s">
        <v>344</v>
      </c>
      <c r="C8" s="33">
        <v>2016</v>
      </c>
      <c r="D8" s="249">
        <v>1083.13</v>
      </c>
    </row>
    <row r="9" spans="1:4" s="11" customFormat="1" ht="12.75">
      <c r="A9" s="120">
        <f t="shared" si="0"/>
        <v>4</v>
      </c>
      <c r="B9" s="110" t="s">
        <v>344</v>
      </c>
      <c r="C9" s="33">
        <v>2016</v>
      </c>
      <c r="D9" s="249">
        <v>1083.13</v>
      </c>
    </row>
    <row r="10" spans="1:4" s="11" customFormat="1" ht="12.75">
      <c r="A10" s="120">
        <f t="shared" si="0"/>
        <v>5</v>
      </c>
      <c r="B10" s="110" t="s">
        <v>345</v>
      </c>
      <c r="C10" s="33">
        <v>2016</v>
      </c>
      <c r="D10" s="249">
        <v>1906.5</v>
      </c>
    </row>
    <row r="11" spans="1:4" s="11" customFormat="1" ht="12.75">
      <c r="A11" s="120">
        <f t="shared" si="0"/>
        <v>6</v>
      </c>
      <c r="B11" s="110" t="s">
        <v>346</v>
      </c>
      <c r="C11" s="33">
        <v>2016</v>
      </c>
      <c r="D11" s="249">
        <v>736.77</v>
      </c>
    </row>
    <row r="12" spans="1:4" s="11" customFormat="1" ht="12.75">
      <c r="A12" s="120">
        <f t="shared" si="0"/>
        <v>7</v>
      </c>
      <c r="B12" s="110" t="s">
        <v>347</v>
      </c>
      <c r="C12" s="33">
        <v>2016</v>
      </c>
      <c r="D12" s="249">
        <v>862.33</v>
      </c>
    </row>
    <row r="13" spans="1:4" s="11" customFormat="1" ht="12.75">
      <c r="A13" s="120">
        <f t="shared" si="0"/>
        <v>8</v>
      </c>
      <c r="B13" s="110" t="s">
        <v>348</v>
      </c>
      <c r="C13" s="33">
        <v>2016</v>
      </c>
      <c r="D13" s="249">
        <v>469</v>
      </c>
    </row>
    <row r="14" spans="1:4" s="11" customFormat="1" ht="12.75">
      <c r="A14" s="120">
        <f t="shared" si="0"/>
        <v>9</v>
      </c>
      <c r="B14" s="110" t="s">
        <v>349</v>
      </c>
      <c r="C14" s="33">
        <v>2017</v>
      </c>
      <c r="D14" s="249">
        <v>2190</v>
      </c>
    </row>
    <row r="15" spans="1:4" s="11" customFormat="1" ht="12.75">
      <c r="A15" s="120">
        <f t="shared" si="0"/>
        <v>10</v>
      </c>
      <c r="B15" s="110" t="s">
        <v>350</v>
      </c>
      <c r="C15" s="33">
        <v>2017</v>
      </c>
      <c r="D15" s="249">
        <v>1450</v>
      </c>
    </row>
    <row r="16" spans="1:4" s="11" customFormat="1" ht="12.75">
      <c r="A16" s="120">
        <f t="shared" si="0"/>
        <v>11</v>
      </c>
      <c r="B16" s="110" t="s">
        <v>351</v>
      </c>
      <c r="C16" s="33">
        <v>2017</v>
      </c>
      <c r="D16" s="249">
        <v>3490</v>
      </c>
    </row>
    <row r="17" spans="1:4" s="11" customFormat="1" ht="12.75">
      <c r="A17" s="120">
        <f t="shared" si="0"/>
        <v>12</v>
      </c>
      <c r="B17" s="113" t="s">
        <v>352</v>
      </c>
      <c r="C17" s="64">
        <v>2017</v>
      </c>
      <c r="D17" s="251">
        <v>1981.53</v>
      </c>
    </row>
    <row r="18" spans="1:4" s="11" customFormat="1" ht="12.75">
      <c r="A18" s="120">
        <f t="shared" si="0"/>
        <v>13</v>
      </c>
      <c r="B18" s="113" t="s">
        <v>353</v>
      </c>
      <c r="C18" s="64">
        <v>2017</v>
      </c>
      <c r="D18" s="251">
        <v>934.8</v>
      </c>
    </row>
    <row r="19" spans="1:4" s="11" customFormat="1" ht="12.75">
      <c r="A19" s="120">
        <f t="shared" si="0"/>
        <v>14</v>
      </c>
      <c r="B19" s="113" t="s">
        <v>344</v>
      </c>
      <c r="C19" s="64">
        <v>2017</v>
      </c>
      <c r="D19" s="251">
        <v>2562.09</v>
      </c>
    </row>
    <row r="20" spans="1:4" s="11" customFormat="1" ht="12.75">
      <c r="A20" s="120">
        <f t="shared" si="0"/>
        <v>15</v>
      </c>
      <c r="B20" s="113" t="s">
        <v>350</v>
      </c>
      <c r="C20" s="64">
        <v>2017</v>
      </c>
      <c r="D20" s="251">
        <v>749</v>
      </c>
    </row>
    <row r="21" spans="1:4" s="11" customFormat="1" ht="12.75">
      <c r="A21" s="120">
        <f t="shared" si="0"/>
        <v>16</v>
      </c>
      <c r="B21" s="113" t="s">
        <v>349</v>
      </c>
      <c r="C21" s="64">
        <v>2017</v>
      </c>
      <c r="D21" s="251">
        <v>1631</v>
      </c>
    </row>
    <row r="22" spans="1:4" s="11" customFormat="1" ht="12.75">
      <c r="A22" s="120">
        <f t="shared" si="0"/>
        <v>17</v>
      </c>
      <c r="B22" s="113" t="s">
        <v>354</v>
      </c>
      <c r="C22" s="64">
        <v>2017</v>
      </c>
      <c r="D22" s="251">
        <v>841.5</v>
      </c>
    </row>
    <row r="23" spans="1:4" s="11" customFormat="1" ht="12.75">
      <c r="A23" s="120">
        <f t="shared" si="0"/>
        <v>18</v>
      </c>
      <c r="B23" s="113" t="s">
        <v>355</v>
      </c>
      <c r="C23" s="64">
        <v>2017</v>
      </c>
      <c r="D23" s="251">
        <v>2362.26</v>
      </c>
    </row>
    <row r="24" spans="1:4" s="11" customFormat="1" ht="12.75">
      <c r="A24" s="120">
        <f t="shared" si="0"/>
        <v>19</v>
      </c>
      <c r="B24" s="113" t="s">
        <v>356</v>
      </c>
      <c r="C24" s="64">
        <v>2017</v>
      </c>
      <c r="D24" s="251">
        <v>525</v>
      </c>
    </row>
    <row r="25" spans="1:4" s="11" customFormat="1" ht="12.75">
      <c r="A25" s="120">
        <f t="shared" si="0"/>
        <v>20</v>
      </c>
      <c r="B25" s="113" t="s">
        <v>354</v>
      </c>
      <c r="C25" s="64">
        <v>2017</v>
      </c>
      <c r="D25" s="251">
        <v>779.54</v>
      </c>
    </row>
    <row r="26" spans="1:4" s="11" customFormat="1" ht="12.75">
      <c r="A26" s="120">
        <f t="shared" si="0"/>
        <v>21</v>
      </c>
      <c r="B26" s="113" t="s">
        <v>354</v>
      </c>
      <c r="C26" s="64">
        <v>2018</v>
      </c>
      <c r="D26" s="251">
        <v>571.95</v>
      </c>
    </row>
    <row r="27" spans="1:4" s="11" customFormat="1" ht="12.75">
      <c r="A27" s="120">
        <f t="shared" si="0"/>
        <v>22</v>
      </c>
      <c r="B27" s="113" t="s">
        <v>357</v>
      </c>
      <c r="C27" s="64">
        <v>2018</v>
      </c>
      <c r="D27" s="251">
        <v>511.86</v>
      </c>
    </row>
    <row r="28" spans="1:4" s="11" customFormat="1" ht="12.75">
      <c r="A28" s="120">
        <f t="shared" si="0"/>
        <v>23</v>
      </c>
      <c r="B28" s="113" t="s">
        <v>358</v>
      </c>
      <c r="C28" s="64">
        <v>2018</v>
      </c>
      <c r="D28" s="251">
        <v>2214</v>
      </c>
    </row>
    <row r="29" spans="1:4" s="11" customFormat="1" ht="12.75">
      <c r="A29" s="120">
        <f t="shared" si="0"/>
        <v>24</v>
      </c>
      <c r="B29" s="113" t="s">
        <v>350</v>
      </c>
      <c r="C29" s="64">
        <v>2018</v>
      </c>
      <c r="D29" s="251">
        <v>2039.6</v>
      </c>
    </row>
    <row r="30" spans="1:4" s="11" customFormat="1" ht="12.75">
      <c r="A30" s="120">
        <f t="shared" si="0"/>
        <v>25</v>
      </c>
      <c r="B30" s="113" t="s">
        <v>355</v>
      </c>
      <c r="C30" s="64">
        <v>2018</v>
      </c>
      <c r="D30" s="251">
        <v>1448.94</v>
      </c>
    </row>
    <row r="31" spans="1:4" s="11" customFormat="1" ht="12.75">
      <c r="A31" s="120">
        <f t="shared" si="0"/>
        <v>26</v>
      </c>
      <c r="B31" s="113" t="s">
        <v>357</v>
      </c>
      <c r="C31" s="64">
        <v>2018</v>
      </c>
      <c r="D31" s="251">
        <v>850</v>
      </c>
    </row>
    <row r="32" spans="1:4" s="11" customFormat="1" ht="12.75">
      <c r="A32" s="120">
        <f t="shared" si="0"/>
        <v>27</v>
      </c>
      <c r="B32" s="113" t="s">
        <v>350</v>
      </c>
      <c r="C32" s="64">
        <v>2018</v>
      </c>
      <c r="D32" s="251">
        <v>599</v>
      </c>
    </row>
    <row r="33" spans="1:4" s="11" customFormat="1" ht="12.75">
      <c r="A33" s="120">
        <f t="shared" si="0"/>
        <v>28</v>
      </c>
      <c r="B33" s="113" t="s">
        <v>350</v>
      </c>
      <c r="C33" s="64">
        <v>2018</v>
      </c>
      <c r="D33" s="251">
        <v>739</v>
      </c>
    </row>
    <row r="34" spans="1:4" s="11" customFormat="1" ht="12.75">
      <c r="A34" s="120">
        <f t="shared" si="0"/>
        <v>29</v>
      </c>
      <c r="B34" s="113" t="s">
        <v>344</v>
      </c>
      <c r="C34" s="64">
        <v>2018</v>
      </c>
      <c r="D34" s="251">
        <v>4212.75</v>
      </c>
    </row>
    <row r="35" spans="1:4" s="11" customFormat="1" ht="12.75">
      <c r="A35" s="120">
        <f t="shared" si="0"/>
        <v>30</v>
      </c>
      <c r="B35" s="113" t="s">
        <v>344</v>
      </c>
      <c r="C35" s="64">
        <v>2018</v>
      </c>
      <c r="D35" s="251">
        <v>4415.7</v>
      </c>
    </row>
    <row r="36" spans="1:4" s="11" customFormat="1" ht="12.75">
      <c r="A36" s="120">
        <f t="shared" si="0"/>
        <v>31</v>
      </c>
      <c r="B36" s="113" t="s">
        <v>353</v>
      </c>
      <c r="C36" s="64">
        <v>2018</v>
      </c>
      <c r="D36" s="251">
        <v>923</v>
      </c>
    </row>
    <row r="37" spans="1:4" s="11" customFormat="1" ht="12.75">
      <c r="A37" s="120">
        <f t="shared" si="0"/>
        <v>32</v>
      </c>
      <c r="B37" s="113" t="s">
        <v>349</v>
      </c>
      <c r="C37" s="64">
        <v>2018</v>
      </c>
      <c r="D37" s="251">
        <v>2453</v>
      </c>
    </row>
    <row r="38" spans="1:4" s="11" customFormat="1" ht="12.75">
      <c r="A38" s="120">
        <f t="shared" si="0"/>
        <v>33</v>
      </c>
      <c r="B38" s="110" t="s">
        <v>357</v>
      </c>
      <c r="C38" s="33">
        <v>2019</v>
      </c>
      <c r="D38" s="252">
        <v>469.9</v>
      </c>
    </row>
    <row r="39" spans="1:4" s="11" customFormat="1" ht="12.75">
      <c r="A39" s="120">
        <f t="shared" si="0"/>
        <v>34</v>
      </c>
      <c r="B39" s="110" t="s">
        <v>359</v>
      </c>
      <c r="C39" s="33">
        <v>2019</v>
      </c>
      <c r="D39" s="252">
        <v>1917</v>
      </c>
    </row>
    <row r="40" spans="1:4" s="11" customFormat="1" ht="12.75">
      <c r="A40" s="120">
        <f t="shared" si="0"/>
        <v>35</v>
      </c>
      <c r="B40" s="110" t="s">
        <v>360</v>
      </c>
      <c r="C40" s="33">
        <v>2019</v>
      </c>
      <c r="D40" s="252">
        <v>3948.3</v>
      </c>
    </row>
    <row r="41" spans="1:4" s="11" customFormat="1" ht="12.75">
      <c r="A41" s="120">
        <f t="shared" si="0"/>
        <v>36</v>
      </c>
      <c r="B41" s="110" t="s">
        <v>361</v>
      </c>
      <c r="C41" s="33">
        <v>2019</v>
      </c>
      <c r="D41" s="252">
        <v>1872.06</v>
      </c>
    </row>
    <row r="42" spans="1:4" s="11" customFormat="1" ht="12.75">
      <c r="A42" s="120">
        <f t="shared" si="0"/>
        <v>37</v>
      </c>
      <c r="B42" s="110" t="s">
        <v>349</v>
      </c>
      <c r="C42" s="33">
        <v>2019</v>
      </c>
      <c r="D42" s="252">
        <v>2160</v>
      </c>
    </row>
    <row r="43" spans="1:4" s="11" customFormat="1" ht="12.75">
      <c r="A43" s="120">
        <f t="shared" si="0"/>
        <v>38</v>
      </c>
      <c r="B43" s="110" t="s">
        <v>362</v>
      </c>
      <c r="C43" s="33">
        <v>2019</v>
      </c>
      <c r="D43" s="252">
        <v>8487</v>
      </c>
    </row>
    <row r="44" spans="1:4" s="11" customFormat="1" ht="12.75">
      <c r="A44" s="120">
        <f t="shared" si="0"/>
        <v>39</v>
      </c>
      <c r="B44" s="110" t="s">
        <v>363</v>
      </c>
      <c r="C44" s="33">
        <v>2019</v>
      </c>
      <c r="D44" s="252">
        <v>8622.3</v>
      </c>
    </row>
    <row r="45" spans="1:4" s="11" customFormat="1" ht="12.75">
      <c r="A45" s="120">
        <f t="shared" si="0"/>
        <v>40</v>
      </c>
      <c r="B45" s="110" t="s">
        <v>364</v>
      </c>
      <c r="C45" s="33">
        <v>2019</v>
      </c>
      <c r="D45" s="252">
        <v>1414.5</v>
      </c>
    </row>
    <row r="46" spans="1:4" s="11" customFormat="1" ht="12.75">
      <c r="A46" s="120">
        <f t="shared" si="0"/>
        <v>41</v>
      </c>
      <c r="B46" s="110" t="s">
        <v>344</v>
      </c>
      <c r="C46" s="33">
        <v>2019</v>
      </c>
      <c r="D46" s="252">
        <v>1678.81</v>
      </c>
    </row>
    <row r="47" spans="1:4" s="11" customFormat="1" ht="12.75">
      <c r="A47" s="120">
        <f t="shared" si="0"/>
        <v>42</v>
      </c>
      <c r="B47" s="110" t="s">
        <v>343</v>
      </c>
      <c r="C47" s="33">
        <v>2019</v>
      </c>
      <c r="D47" s="254">
        <v>740</v>
      </c>
    </row>
    <row r="48" spans="1:4" s="11" customFormat="1" ht="12.75">
      <c r="A48" s="120">
        <f t="shared" si="0"/>
        <v>43</v>
      </c>
      <c r="B48" s="110" t="s">
        <v>365</v>
      </c>
      <c r="C48" s="33">
        <v>2019</v>
      </c>
      <c r="D48" s="254">
        <v>1199.5</v>
      </c>
    </row>
    <row r="49" spans="1:4" s="11" customFormat="1" ht="12.75">
      <c r="A49" s="120">
        <f t="shared" si="0"/>
        <v>44</v>
      </c>
      <c r="B49" s="110" t="s">
        <v>366</v>
      </c>
      <c r="C49" s="33">
        <v>2019</v>
      </c>
      <c r="D49" s="254">
        <v>1381.6</v>
      </c>
    </row>
    <row r="50" spans="1:4" s="11" customFormat="1" ht="12.75">
      <c r="A50" s="120">
        <f t="shared" si="0"/>
        <v>45</v>
      </c>
      <c r="B50" s="110" t="s">
        <v>365</v>
      </c>
      <c r="C50" s="33">
        <v>2020</v>
      </c>
      <c r="D50" s="254">
        <v>1656.81</v>
      </c>
    </row>
    <row r="51" spans="1:4" s="11" customFormat="1" ht="12.75">
      <c r="A51" s="120">
        <f t="shared" si="0"/>
        <v>46</v>
      </c>
      <c r="B51" s="110" t="s">
        <v>365</v>
      </c>
      <c r="C51" s="33">
        <v>2020</v>
      </c>
      <c r="D51" s="254">
        <v>1849.92</v>
      </c>
    </row>
    <row r="52" spans="1:4" ht="13.5" customHeight="1">
      <c r="A52" s="120">
        <f t="shared" si="0"/>
        <v>47</v>
      </c>
      <c r="B52" s="110" t="s">
        <v>355</v>
      </c>
      <c r="C52" s="33">
        <v>2020</v>
      </c>
      <c r="D52" s="254">
        <v>1364.07</v>
      </c>
    </row>
    <row r="53" spans="1:4" s="14" customFormat="1" ht="13.5" customHeight="1">
      <c r="A53" s="295" t="s">
        <v>0</v>
      </c>
      <c r="B53" s="296"/>
      <c r="C53" s="297"/>
      <c r="D53" s="257">
        <f>SUM(D6:D52)</f>
        <v>89167.28000000001</v>
      </c>
    </row>
    <row r="54" spans="1:4" s="14" customFormat="1" ht="13.5" customHeight="1">
      <c r="A54" s="304" t="s">
        <v>525</v>
      </c>
      <c r="B54" s="304"/>
      <c r="C54" s="304"/>
      <c r="D54" s="304"/>
    </row>
    <row r="55" spans="1:4" s="14" customFormat="1" ht="13.5" customHeight="1">
      <c r="A55" s="33">
        <v>1</v>
      </c>
      <c r="B55" s="173" t="s">
        <v>526</v>
      </c>
      <c r="C55" s="143">
        <v>2016</v>
      </c>
      <c r="D55" s="249">
        <v>2183.25</v>
      </c>
    </row>
    <row r="56" spans="1:4" s="14" customFormat="1" ht="13.5" customHeight="1">
      <c r="A56" s="33">
        <v>2</v>
      </c>
      <c r="B56" s="173" t="s">
        <v>527</v>
      </c>
      <c r="C56" s="143">
        <v>2016</v>
      </c>
      <c r="D56" s="249">
        <v>768.75</v>
      </c>
    </row>
    <row r="57" spans="1:4" s="14" customFormat="1" ht="13.5" customHeight="1">
      <c r="A57" s="33">
        <v>3</v>
      </c>
      <c r="B57" s="173" t="s">
        <v>528</v>
      </c>
      <c r="C57" s="143">
        <v>2016</v>
      </c>
      <c r="D57" s="249">
        <v>3383.73</v>
      </c>
    </row>
    <row r="58" spans="1:4" s="14" customFormat="1" ht="13.5" customHeight="1">
      <c r="A58" s="33">
        <v>4</v>
      </c>
      <c r="B58" s="173" t="s">
        <v>529</v>
      </c>
      <c r="C58" s="143">
        <v>2016</v>
      </c>
      <c r="D58" s="249">
        <v>436.65</v>
      </c>
    </row>
    <row r="59" spans="1:4" s="14" customFormat="1" ht="13.5" customHeight="1">
      <c r="A59" s="33">
        <v>5</v>
      </c>
      <c r="B59" s="173" t="s">
        <v>530</v>
      </c>
      <c r="C59" s="143">
        <v>2016</v>
      </c>
      <c r="D59" s="249">
        <v>2339.84</v>
      </c>
    </row>
    <row r="60" spans="1:4" s="14" customFormat="1" ht="13.5" customHeight="1">
      <c r="A60" s="33">
        <v>6</v>
      </c>
      <c r="B60" s="173" t="s">
        <v>529</v>
      </c>
      <c r="C60" s="143">
        <v>2016</v>
      </c>
      <c r="D60" s="249">
        <v>421</v>
      </c>
    </row>
    <row r="61" spans="1:4" s="14" customFormat="1" ht="13.5" customHeight="1">
      <c r="A61" s="33">
        <v>7</v>
      </c>
      <c r="B61" s="173" t="s">
        <v>527</v>
      </c>
      <c r="C61" s="143">
        <v>2016</v>
      </c>
      <c r="D61" s="249">
        <v>895</v>
      </c>
    </row>
    <row r="62" spans="1:4" s="14" customFormat="1" ht="13.5" customHeight="1">
      <c r="A62" s="33">
        <v>8</v>
      </c>
      <c r="B62" s="197" t="s">
        <v>531</v>
      </c>
      <c r="C62" s="198">
        <v>2017</v>
      </c>
      <c r="D62" s="258">
        <v>799.5</v>
      </c>
    </row>
    <row r="63" spans="1:4" s="14" customFormat="1" ht="13.5" customHeight="1">
      <c r="A63" s="33">
        <v>9</v>
      </c>
      <c r="B63" s="197" t="s">
        <v>532</v>
      </c>
      <c r="C63" s="198">
        <v>2018</v>
      </c>
      <c r="D63" s="258">
        <v>419.74</v>
      </c>
    </row>
    <row r="64" spans="1:4" s="14" customFormat="1" ht="13.5" customHeight="1">
      <c r="A64" s="33">
        <v>10</v>
      </c>
      <c r="B64" s="197" t="s">
        <v>533</v>
      </c>
      <c r="C64" s="198">
        <v>2018</v>
      </c>
      <c r="D64" s="258">
        <v>1649.99</v>
      </c>
    </row>
    <row r="65" spans="1:4" s="14" customFormat="1" ht="13.5" customHeight="1">
      <c r="A65" s="33">
        <v>11</v>
      </c>
      <c r="B65" s="141" t="s">
        <v>534</v>
      </c>
      <c r="C65" s="142">
        <v>2019</v>
      </c>
      <c r="D65" s="258">
        <v>1299</v>
      </c>
    </row>
    <row r="66" spans="1:4" s="14" customFormat="1" ht="13.5" customHeight="1">
      <c r="A66" s="33">
        <v>12</v>
      </c>
      <c r="B66" s="141" t="s">
        <v>535</v>
      </c>
      <c r="C66" s="142">
        <v>2019</v>
      </c>
      <c r="D66" s="258">
        <v>676.5</v>
      </c>
    </row>
    <row r="67" spans="1:4" s="14" customFormat="1" ht="13.5" customHeight="1">
      <c r="A67" s="33">
        <v>13</v>
      </c>
      <c r="B67" s="141" t="s">
        <v>534</v>
      </c>
      <c r="C67" s="142">
        <v>2019</v>
      </c>
      <c r="D67" s="258">
        <v>1299</v>
      </c>
    </row>
    <row r="68" spans="1:4" s="14" customFormat="1" ht="13.5" customHeight="1">
      <c r="A68" s="33">
        <v>14</v>
      </c>
      <c r="B68" s="141" t="s">
        <v>536</v>
      </c>
      <c r="C68" s="142">
        <v>2019</v>
      </c>
      <c r="D68" s="258">
        <v>630</v>
      </c>
    </row>
    <row r="69" spans="1:4" s="14" customFormat="1" ht="13.5" customHeight="1">
      <c r="A69" s="33">
        <v>15</v>
      </c>
      <c r="B69" s="141" t="s">
        <v>537</v>
      </c>
      <c r="C69" s="142">
        <v>2019</v>
      </c>
      <c r="D69" s="258">
        <v>11989.06</v>
      </c>
    </row>
    <row r="70" spans="1:4" s="14" customFormat="1" ht="13.5" customHeight="1">
      <c r="A70" s="33">
        <v>16</v>
      </c>
      <c r="B70" s="141" t="s">
        <v>538</v>
      </c>
      <c r="C70" s="142">
        <v>2020</v>
      </c>
      <c r="D70" s="258">
        <v>500</v>
      </c>
    </row>
    <row r="71" spans="1:4" s="14" customFormat="1" ht="13.5" customHeight="1">
      <c r="A71" s="33">
        <v>17</v>
      </c>
      <c r="B71" s="141" t="s">
        <v>539</v>
      </c>
      <c r="C71" s="142">
        <v>2020</v>
      </c>
      <c r="D71" s="258">
        <v>676.5</v>
      </c>
    </row>
    <row r="72" spans="1:4" s="14" customFormat="1" ht="13.5" customHeight="1">
      <c r="A72" s="295" t="s">
        <v>0</v>
      </c>
      <c r="B72" s="296"/>
      <c r="C72" s="297"/>
      <c r="D72" s="257">
        <f>SUM(D55:D71)</f>
        <v>30367.509999999995</v>
      </c>
    </row>
    <row r="73" spans="1:4" s="14" customFormat="1" ht="13.5" customHeight="1">
      <c r="A73" s="304" t="s">
        <v>553</v>
      </c>
      <c r="B73" s="304"/>
      <c r="C73" s="304"/>
      <c r="D73" s="304"/>
    </row>
    <row r="74" spans="1:4" s="14" customFormat="1" ht="13.5" customHeight="1">
      <c r="A74" s="1">
        <v>1</v>
      </c>
      <c r="B74" s="110" t="s">
        <v>554</v>
      </c>
      <c r="C74" s="33">
        <v>2016</v>
      </c>
      <c r="D74" s="259">
        <v>1600.01</v>
      </c>
    </row>
    <row r="75" spans="1:4" s="14" customFormat="1" ht="13.5" customHeight="1">
      <c r="A75" s="1">
        <v>2</v>
      </c>
      <c r="B75" s="110" t="s">
        <v>555</v>
      </c>
      <c r="C75" s="33">
        <v>2016</v>
      </c>
      <c r="D75" s="259">
        <v>1832.7</v>
      </c>
    </row>
    <row r="76" spans="1:4" s="14" customFormat="1" ht="13.5" customHeight="1">
      <c r="A76" s="1">
        <v>3</v>
      </c>
      <c r="B76" s="110" t="s">
        <v>556</v>
      </c>
      <c r="C76" s="33">
        <v>2016</v>
      </c>
      <c r="D76" s="259">
        <v>1599</v>
      </c>
    </row>
    <row r="77" spans="1:4" s="14" customFormat="1" ht="13.5" customHeight="1">
      <c r="A77" s="1">
        <v>4</v>
      </c>
      <c r="B77" s="110" t="s">
        <v>557</v>
      </c>
      <c r="C77" s="33">
        <v>2019</v>
      </c>
      <c r="D77" s="252">
        <v>2040</v>
      </c>
    </row>
    <row r="78" spans="1:4" s="11" customFormat="1" ht="12.75" customHeight="1">
      <c r="A78" s="295" t="s">
        <v>0</v>
      </c>
      <c r="B78" s="296"/>
      <c r="C78" s="297"/>
      <c r="D78" s="257">
        <f>SUM(D74:D77)</f>
        <v>7071.71</v>
      </c>
    </row>
    <row r="79" spans="1:4" s="11" customFormat="1" ht="12.75" customHeight="1">
      <c r="A79" s="304" t="s">
        <v>594</v>
      </c>
      <c r="B79" s="304"/>
      <c r="C79" s="304"/>
      <c r="D79" s="304"/>
    </row>
    <row r="80" spans="1:4" s="11" customFormat="1" ht="12.75">
      <c r="A80" s="33">
        <v>1</v>
      </c>
      <c r="B80" s="110" t="s">
        <v>595</v>
      </c>
      <c r="C80" s="33">
        <v>2016</v>
      </c>
      <c r="D80" s="249">
        <v>467.4</v>
      </c>
    </row>
    <row r="81" spans="1:4" s="11" customFormat="1" ht="12.75">
      <c r="A81" s="33">
        <v>2</v>
      </c>
      <c r="B81" s="110" t="s">
        <v>596</v>
      </c>
      <c r="C81" s="33">
        <v>2016</v>
      </c>
      <c r="D81" s="249">
        <v>450</v>
      </c>
    </row>
    <row r="82" spans="1:4" s="11" customFormat="1" ht="12.75">
      <c r="A82" s="33">
        <v>3</v>
      </c>
      <c r="B82" s="110" t="s">
        <v>597</v>
      </c>
      <c r="C82" s="33">
        <v>2016</v>
      </c>
      <c r="D82" s="249">
        <v>1200</v>
      </c>
    </row>
    <row r="83" spans="1:4" s="11" customFormat="1" ht="12.75">
      <c r="A83" s="33">
        <v>4</v>
      </c>
      <c r="B83" s="110" t="s">
        <v>598</v>
      </c>
      <c r="C83" s="33">
        <v>2016</v>
      </c>
      <c r="D83" s="249">
        <v>450.01</v>
      </c>
    </row>
    <row r="84" spans="1:4" s="11" customFormat="1" ht="12.75">
      <c r="A84" s="33">
        <v>5</v>
      </c>
      <c r="B84" s="113" t="s">
        <v>599</v>
      </c>
      <c r="C84" s="64">
        <v>2018</v>
      </c>
      <c r="D84" s="251">
        <v>505</v>
      </c>
    </row>
    <row r="85" spans="1:4" s="11" customFormat="1" ht="12.75">
      <c r="A85" s="33">
        <v>6</v>
      </c>
      <c r="B85" s="113" t="s">
        <v>600</v>
      </c>
      <c r="C85" s="64">
        <v>2018</v>
      </c>
      <c r="D85" s="251">
        <v>17500</v>
      </c>
    </row>
    <row r="86" spans="1:4" s="11" customFormat="1" ht="12.75">
      <c r="A86" s="33">
        <v>7</v>
      </c>
      <c r="B86" s="110" t="s">
        <v>348</v>
      </c>
      <c r="C86" s="33">
        <v>2018</v>
      </c>
      <c r="D86" s="252">
        <v>690</v>
      </c>
    </row>
    <row r="87" spans="1:4" s="11" customFormat="1" ht="12.75">
      <c r="A87" s="33">
        <v>8</v>
      </c>
      <c r="B87" s="110" t="s">
        <v>601</v>
      </c>
      <c r="C87" s="33">
        <v>2019</v>
      </c>
      <c r="D87" s="252">
        <v>1300</v>
      </c>
    </row>
    <row r="88" spans="1:4" s="11" customFormat="1" ht="12.75">
      <c r="A88" s="33">
        <v>9</v>
      </c>
      <c r="B88" s="110" t="s">
        <v>602</v>
      </c>
      <c r="C88" s="33">
        <v>2019</v>
      </c>
      <c r="D88" s="252">
        <v>1291.5</v>
      </c>
    </row>
    <row r="89" spans="1:4" s="11" customFormat="1" ht="12.75">
      <c r="A89" s="33">
        <v>10</v>
      </c>
      <c r="B89" s="110" t="s">
        <v>603</v>
      </c>
      <c r="C89" s="33">
        <v>2019</v>
      </c>
      <c r="D89" s="252">
        <v>300</v>
      </c>
    </row>
    <row r="90" spans="1:4" s="11" customFormat="1" ht="12.75">
      <c r="A90" s="33">
        <v>11</v>
      </c>
      <c r="B90" s="110" t="s">
        <v>602</v>
      </c>
      <c r="C90" s="33">
        <v>2019</v>
      </c>
      <c r="D90" s="254">
        <v>1100</v>
      </c>
    </row>
    <row r="91" spans="1:4" s="11" customFormat="1" ht="12.75">
      <c r="A91" s="33">
        <v>12</v>
      </c>
      <c r="B91" s="110" t="s">
        <v>604</v>
      </c>
      <c r="C91" s="33">
        <v>2020</v>
      </c>
      <c r="D91" s="254">
        <v>1107</v>
      </c>
    </row>
    <row r="92" spans="1:4" s="11" customFormat="1" ht="12.75">
      <c r="A92" s="33">
        <v>13</v>
      </c>
      <c r="B92" s="110" t="s">
        <v>605</v>
      </c>
      <c r="C92" s="33">
        <v>2016</v>
      </c>
      <c r="D92" s="254">
        <v>1963.02</v>
      </c>
    </row>
    <row r="93" spans="1:4" s="11" customFormat="1" ht="12.75">
      <c r="A93" s="33">
        <v>14</v>
      </c>
      <c r="B93" s="110" t="s">
        <v>606</v>
      </c>
      <c r="C93" s="33">
        <v>2016</v>
      </c>
      <c r="D93" s="254">
        <v>425.32</v>
      </c>
    </row>
    <row r="94" spans="1:4" s="11" customFormat="1" ht="12.75">
      <c r="A94" s="33">
        <v>15</v>
      </c>
      <c r="B94" s="110" t="s">
        <v>607</v>
      </c>
      <c r="C94" s="33">
        <v>2016</v>
      </c>
      <c r="D94" s="254">
        <v>6000</v>
      </c>
    </row>
    <row r="95" spans="1:4" s="11" customFormat="1" ht="12.75">
      <c r="A95" s="33">
        <v>16</v>
      </c>
      <c r="B95" s="110" t="s">
        <v>608</v>
      </c>
      <c r="C95" s="33">
        <v>2016</v>
      </c>
      <c r="D95" s="254">
        <v>1599</v>
      </c>
    </row>
    <row r="96" spans="1:4" s="11" customFormat="1" ht="12.75">
      <c r="A96" s="33">
        <v>17</v>
      </c>
      <c r="B96" s="110" t="s">
        <v>609</v>
      </c>
      <c r="C96" s="33">
        <v>2016</v>
      </c>
      <c r="D96" s="254">
        <v>1271.99</v>
      </c>
    </row>
    <row r="97" spans="1:4" ht="12.75" customHeight="1">
      <c r="A97" s="295" t="s">
        <v>0</v>
      </c>
      <c r="B97" s="296"/>
      <c r="C97" s="297"/>
      <c r="D97" s="260">
        <f>SUM(D80:D96)</f>
        <v>37620.24</v>
      </c>
    </row>
    <row r="98" spans="1:4" ht="12.75">
      <c r="A98" s="304" t="s">
        <v>678</v>
      </c>
      <c r="B98" s="304"/>
      <c r="C98" s="304"/>
      <c r="D98" s="304"/>
    </row>
    <row r="99" spans="1:4" ht="12.75">
      <c r="A99" s="169">
        <v>1</v>
      </c>
      <c r="B99" s="144" t="s">
        <v>642</v>
      </c>
      <c r="C99" s="143">
        <v>2016</v>
      </c>
      <c r="D99" s="249">
        <v>1272.54</v>
      </c>
    </row>
    <row r="100" spans="1:4" ht="12.75">
      <c r="A100" s="169">
        <v>2</v>
      </c>
      <c r="B100" s="144" t="s">
        <v>643</v>
      </c>
      <c r="C100" s="143">
        <v>2016</v>
      </c>
      <c r="D100" s="249">
        <v>6778.67</v>
      </c>
    </row>
    <row r="101" spans="1:4" ht="12.75">
      <c r="A101" s="169">
        <v>3</v>
      </c>
      <c r="B101" s="144" t="s">
        <v>644</v>
      </c>
      <c r="C101" s="143">
        <v>2017</v>
      </c>
      <c r="D101" s="249">
        <v>2530.64</v>
      </c>
    </row>
    <row r="102" spans="1:4" ht="12.75">
      <c r="A102" s="169">
        <v>4</v>
      </c>
      <c r="B102" s="144" t="s">
        <v>645</v>
      </c>
      <c r="C102" s="143">
        <v>2017</v>
      </c>
      <c r="D102" s="249">
        <v>432.26</v>
      </c>
    </row>
    <row r="103" spans="1:4" ht="12.75">
      <c r="A103" s="169">
        <v>5</v>
      </c>
      <c r="B103" s="197" t="s">
        <v>646</v>
      </c>
      <c r="C103" s="198">
        <v>2017</v>
      </c>
      <c r="D103" s="258">
        <v>6177.06</v>
      </c>
    </row>
    <row r="104" spans="1:4" ht="12.75">
      <c r="A104" s="169">
        <v>6</v>
      </c>
      <c r="B104" s="197" t="s">
        <v>647</v>
      </c>
      <c r="C104" s="198">
        <v>2017</v>
      </c>
      <c r="D104" s="258">
        <v>2760</v>
      </c>
    </row>
    <row r="105" spans="1:4" ht="12.75">
      <c r="A105" s="169">
        <v>7</v>
      </c>
      <c r="B105" s="197" t="s">
        <v>648</v>
      </c>
      <c r="C105" s="198">
        <v>2018</v>
      </c>
      <c r="D105" s="258">
        <v>17500</v>
      </c>
    </row>
    <row r="106" spans="1:4" ht="12.75">
      <c r="A106" s="169">
        <v>8</v>
      </c>
      <c r="B106" s="141" t="s">
        <v>649</v>
      </c>
      <c r="C106" s="142">
        <v>2018</v>
      </c>
      <c r="D106" s="259">
        <v>3487.05</v>
      </c>
    </row>
    <row r="107" spans="1:4" ht="12.75">
      <c r="A107" s="169">
        <v>9</v>
      </c>
      <c r="B107" s="141" t="s">
        <v>649</v>
      </c>
      <c r="C107" s="142">
        <v>2018</v>
      </c>
      <c r="D107" s="259">
        <v>3487.05</v>
      </c>
    </row>
    <row r="108" spans="1:4" ht="12.75">
      <c r="A108" s="169">
        <v>10</v>
      </c>
      <c r="B108" s="141" t="s">
        <v>649</v>
      </c>
      <c r="C108" s="142">
        <v>2018</v>
      </c>
      <c r="D108" s="259">
        <v>523.22</v>
      </c>
    </row>
    <row r="109" spans="1:4" ht="12.75">
      <c r="A109" s="169">
        <v>11</v>
      </c>
      <c r="B109" s="141" t="s">
        <v>650</v>
      </c>
      <c r="C109" s="142">
        <v>2018</v>
      </c>
      <c r="D109" s="259">
        <v>848.86</v>
      </c>
    </row>
    <row r="110" spans="1:4" ht="12.75">
      <c r="A110" s="169">
        <v>12</v>
      </c>
      <c r="B110" s="141" t="s">
        <v>651</v>
      </c>
      <c r="C110" s="142">
        <v>2018</v>
      </c>
      <c r="D110" s="259">
        <v>2732.54</v>
      </c>
    </row>
    <row r="111" spans="1:4" ht="12.75">
      <c r="A111" s="169">
        <v>13</v>
      </c>
      <c r="B111" s="141" t="s">
        <v>652</v>
      </c>
      <c r="C111" s="142">
        <v>2019</v>
      </c>
      <c r="D111" s="259">
        <v>3104.84</v>
      </c>
    </row>
    <row r="112" spans="1:4" ht="12.75">
      <c r="A112" s="169">
        <v>14</v>
      </c>
      <c r="B112" s="141" t="s">
        <v>653</v>
      </c>
      <c r="C112" s="142">
        <v>2019</v>
      </c>
      <c r="D112" s="259">
        <v>580</v>
      </c>
    </row>
    <row r="113" spans="1:4" ht="38.25">
      <c r="A113" s="169">
        <v>15</v>
      </c>
      <c r="B113" s="141" t="s">
        <v>654</v>
      </c>
      <c r="C113" s="142">
        <v>2019</v>
      </c>
      <c r="D113" s="259">
        <v>5902.77</v>
      </c>
    </row>
    <row r="114" spans="1:4" s="15" customFormat="1" ht="12.75">
      <c r="A114" s="295" t="s">
        <v>0</v>
      </c>
      <c r="B114" s="296"/>
      <c r="C114" s="297"/>
      <c r="D114" s="257">
        <f>SUM(D99:D113)</f>
        <v>58117.500000000015</v>
      </c>
    </row>
    <row r="115" spans="1:4" s="6" customFormat="1" ht="12.75">
      <c r="A115" s="304" t="s">
        <v>679</v>
      </c>
      <c r="B115" s="304"/>
      <c r="C115" s="304"/>
      <c r="D115" s="304"/>
    </row>
    <row r="116" spans="1:4" ht="12.75">
      <c r="A116" s="1">
        <v>1</v>
      </c>
      <c r="B116" s="113" t="s">
        <v>607</v>
      </c>
      <c r="C116" s="64">
        <v>2017</v>
      </c>
      <c r="D116" s="258">
        <v>2829</v>
      </c>
    </row>
    <row r="117" spans="1:4" ht="25.5">
      <c r="A117" s="1">
        <v>2</v>
      </c>
      <c r="B117" s="113" t="s">
        <v>677</v>
      </c>
      <c r="C117" s="64">
        <v>2018</v>
      </c>
      <c r="D117" s="258">
        <v>8670</v>
      </c>
    </row>
    <row r="118" spans="1:4" ht="25.5">
      <c r="A118" s="1">
        <v>3</v>
      </c>
      <c r="B118" s="113" t="s">
        <v>677</v>
      </c>
      <c r="C118" s="64">
        <v>2018</v>
      </c>
      <c r="D118" s="258">
        <v>8670</v>
      </c>
    </row>
    <row r="119" spans="1:6" s="6" customFormat="1" ht="12.75" customHeight="1">
      <c r="A119" s="341" t="s">
        <v>0</v>
      </c>
      <c r="B119" s="342"/>
      <c r="C119" s="343"/>
      <c r="D119" s="261">
        <f>SUM(D116:D118)</f>
        <v>20169</v>
      </c>
      <c r="F119" s="12"/>
    </row>
    <row r="120" spans="1:6" s="6" customFormat="1" ht="12.75">
      <c r="A120" s="304" t="s">
        <v>697</v>
      </c>
      <c r="B120" s="304"/>
      <c r="C120" s="304"/>
      <c r="D120" s="304"/>
      <c r="F120" s="12"/>
    </row>
    <row r="121" spans="1:6" s="6" customFormat="1" ht="12.75">
      <c r="A121" s="1">
        <v>1</v>
      </c>
      <c r="B121" s="195" t="s">
        <v>698</v>
      </c>
      <c r="C121" s="196">
        <v>2016</v>
      </c>
      <c r="D121" s="262">
        <v>725.7</v>
      </c>
      <c r="F121" s="12"/>
    </row>
    <row r="122" spans="1:4" s="6" customFormat="1" ht="12.75">
      <c r="A122" s="1">
        <v>2</v>
      </c>
      <c r="B122" s="197" t="s">
        <v>699</v>
      </c>
      <c r="C122" s="198">
        <v>2017</v>
      </c>
      <c r="D122" s="251">
        <v>2190</v>
      </c>
    </row>
    <row r="123" spans="1:4" s="6" customFormat="1" ht="12.75">
      <c r="A123" s="1">
        <v>3</v>
      </c>
      <c r="B123" s="197" t="s">
        <v>700</v>
      </c>
      <c r="C123" s="198">
        <v>2017</v>
      </c>
      <c r="D123" s="251">
        <v>8000</v>
      </c>
    </row>
    <row r="124" spans="1:4" s="6" customFormat="1" ht="12.75">
      <c r="A124" s="1">
        <v>4</v>
      </c>
      <c r="B124" s="197" t="s">
        <v>701</v>
      </c>
      <c r="C124" s="198">
        <v>2017</v>
      </c>
      <c r="D124" s="251">
        <v>8000</v>
      </c>
    </row>
    <row r="125" spans="1:4" s="6" customFormat="1" ht="12.75">
      <c r="A125" s="1">
        <v>5</v>
      </c>
      <c r="B125" s="197" t="s">
        <v>612</v>
      </c>
      <c r="C125" s="198">
        <v>2017</v>
      </c>
      <c r="D125" s="251">
        <v>1480</v>
      </c>
    </row>
    <row r="126" spans="1:4" s="6" customFormat="1" ht="12.75">
      <c r="A126" s="1">
        <v>6</v>
      </c>
      <c r="B126" s="197" t="s">
        <v>702</v>
      </c>
      <c r="C126" s="198">
        <v>2018</v>
      </c>
      <c r="D126" s="251">
        <v>542.43</v>
      </c>
    </row>
    <row r="127" spans="1:4" s="6" customFormat="1" ht="12.75">
      <c r="A127" s="1">
        <v>7</v>
      </c>
      <c r="B127" s="141" t="s">
        <v>703</v>
      </c>
      <c r="C127" s="142">
        <v>2019</v>
      </c>
      <c r="D127" s="252">
        <v>1200</v>
      </c>
    </row>
    <row r="128" spans="1:4" s="6" customFormat="1" ht="12.75">
      <c r="A128" s="1">
        <v>8</v>
      </c>
      <c r="B128" s="141" t="s">
        <v>704</v>
      </c>
      <c r="C128" s="142">
        <v>2019</v>
      </c>
      <c r="D128" s="252">
        <v>1200</v>
      </c>
    </row>
    <row r="129" spans="1:4" s="6" customFormat="1" ht="12.75">
      <c r="A129" s="1">
        <v>9</v>
      </c>
      <c r="B129" s="141" t="s">
        <v>705</v>
      </c>
      <c r="C129" s="142">
        <v>2019</v>
      </c>
      <c r="D129" s="252">
        <v>800</v>
      </c>
    </row>
    <row r="130" spans="1:4" s="6" customFormat="1" ht="12.75">
      <c r="A130" s="1">
        <v>10</v>
      </c>
      <c r="B130" s="141" t="s">
        <v>706</v>
      </c>
      <c r="C130" s="142">
        <v>2019</v>
      </c>
      <c r="D130" s="252">
        <v>1889.98</v>
      </c>
    </row>
    <row r="131" spans="1:4" s="6" customFormat="1" ht="12.75">
      <c r="A131" s="1">
        <v>11</v>
      </c>
      <c r="B131" s="141" t="s">
        <v>707</v>
      </c>
      <c r="C131" s="142">
        <v>2019</v>
      </c>
      <c r="D131" s="252">
        <v>25610</v>
      </c>
    </row>
    <row r="132" spans="1:4" s="6" customFormat="1" ht="12.75">
      <c r="A132" s="1">
        <v>12</v>
      </c>
      <c r="B132" s="141" t="s">
        <v>708</v>
      </c>
      <c r="C132" s="142">
        <v>2019</v>
      </c>
      <c r="D132" s="252">
        <v>3400</v>
      </c>
    </row>
    <row r="133" spans="1:4" s="6" customFormat="1" ht="12.75">
      <c r="A133" s="1">
        <v>13</v>
      </c>
      <c r="B133" s="141" t="s">
        <v>709</v>
      </c>
      <c r="C133" s="142"/>
      <c r="D133" s="252">
        <v>900</v>
      </c>
    </row>
    <row r="134" spans="1:4" s="6" customFormat="1" ht="12.75">
      <c r="A134" s="1">
        <v>14</v>
      </c>
      <c r="B134" s="141" t="s">
        <v>710</v>
      </c>
      <c r="C134" s="142">
        <v>2019</v>
      </c>
      <c r="D134" s="252">
        <v>4150</v>
      </c>
    </row>
    <row r="135" spans="1:4" s="11" customFormat="1" ht="12.75">
      <c r="A135" s="295" t="s">
        <v>0</v>
      </c>
      <c r="B135" s="296"/>
      <c r="C135" s="297"/>
      <c r="D135" s="257">
        <f>SUM(D121:D134)</f>
        <v>60088.11</v>
      </c>
    </row>
    <row r="136" spans="1:4" s="11" customFormat="1" ht="12.75">
      <c r="A136" s="304" t="s">
        <v>746</v>
      </c>
      <c r="B136" s="304"/>
      <c r="C136" s="304"/>
      <c r="D136" s="304"/>
    </row>
    <row r="137" spans="1:4" s="11" customFormat="1" ht="25.5">
      <c r="A137" s="169">
        <v>1</v>
      </c>
      <c r="B137" s="173" t="s">
        <v>747</v>
      </c>
      <c r="C137" s="143">
        <v>2016</v>
      </c>
      <c r="D137" s="249">
        <v>1463.41</v>
      </c>
    </row>
    <row r="138" spans="1:4" s="11" customFormat="1" ht="38.25">
      <c r="A138" s="169">
        <v>2</v>
      </c>
      <c r="B138" s="173" t="s">
        <v>748</v>
      </c>
      <c r="C138" s="143">
        <v>2017</v>
      </c>
      <c r="D138" s="249">
        <v>1389.9</v>
      </c>
    </row>
    <row r="139" spans="1:4" s="11" customFormat="1" ht="12.75">
      <c r="A139" s="169">
        <v>3</v>
      </c>
      <c r="B139" s="173" t="s">
        <v>749</v>
      </c>
      <c r="C139" s="143">
        <v>2016</v>
      </c>
      <c r="D139" s="249">
        <v>799</v>
      </c>
    </row>
    <row r="140" spans="1:4" s="11" customFormat="1" ht="12.75">
      <c r="A140" s="169">
        <v>4</v>
      </c>
      <c r="B140" s="141" t="s">
        <v>750</v>
      </c>
      <c r="C140" s="142">
        <v>2019</v>
      </c>
      <c r="D140" s="252">
        <v>1189</v>
      </c>
    </row>
    <row r="141" spans="1:4" s="11" customFormat="1" ht="12.75">
      <c r="A141" s="169">
        <v>5</v>
      </c>
      <c r="B141" s="141" t="s">
        <v>751</v>
      </c>
      <c r="C141" s="142">
        <v>2019</v>
      </c>
      <c r="D141" s="252">
        <v>1449</v>
      </c>
    </row>
    <row r="142" spans="1:4" s="11" customFormat="1" ht="25.5">
      <c r="A142" s="169">
        <v>6</v>
      </c>
      <c r="B142" s="141" t="s">
        <v>752</v>
      </c>
      <c r="C142" s="142">
        <v>2019</v>
      </c>
      <c r="D142" s="252">
        <v>8500</v>
      </c>
    </row>
    <row r="143" spans="1:4" s="11" customFormat="1" ht="12.75">
      <c r="A143" s="169">
        <v>7</v>
      </c>
      <c r="B143" s="141" t="s">
        <v>753</v>
      </c>
      <c r="C143" s="142">
        <v>2016</v>
      </c>
      <c r="D143" s="252">
        <v>11465</v>
      </c>
    </row>
    <row r="144" spans="1:4" s="11" customFormat="1" ht="12.75">
      <c r="A144" s="169">
        <v>8</v>
      </c>
      <c r="B144" s="141" t="s">
        <v>754</v>
      </c>
      <c r="C144" s="142">
        <v>2016</v>
      </c>
      <c r="D144" s="252">
        <v>3022</v>
      </c>
    </row>
    <row r="145" spans="1:4" s="11" customFormat="1" ht="12.75">
      <c r="A145" s="169">
        <v>9</v>
      </c>
      <c r="B145" s="141" t="s">
        <v>755</v>
      </c>
      <c r="C145" s="142">
        <v>2016</v>
      </c>
      <c r="D145" s="252">
        <v>3075</v>
      </c>
    </row>
    <row r="146" spans="1:4" s="11" customFormat="1" ht="12.75">
      <c r="A146" s="169">
        <v>10</v>
      </c>
      <c r="B146" s="141" t="s">
        <v>756</v>
      </c>
      <c r="C146" s="142">
        <v>2016</v>
      </c>
      <c r="D146" s="252">
        <v>8433.02</v>
      </c>
    </row>
    <row r="147" spans="1:4" s="11" customFormat="1" ht="12.75">
      <c r="A147" s="169">
        <v>11</v>
      </c>
      <c r="B147" s="141" t="s">
        <v>757</v>
      </c>
      <c r="C147" s="142">
        <v>2016</v>
      </c>
      <c r="D147" s="252">
        <v>3568.43</v>
      </c>
    </row>
    <row r="148" spans="1:4" s="11" customFormat="1" ht="12.75">
      <c r="A148" s="169">
        <v>12</v>
      </c>
      <c r="B148" s="141" t="s">
        <v>758</v>
      </c>
      <c r="C148" s="142">
        <v>2016</v>
      </c>
      <c r="D148" s="252">
        <v>2296.41</v>
      </c>
    </row>
    <row r="149" spans="1:4" s="11" customFormat="1" ht="12.75">
      <c r="A149" s="169">
        <v>13</v>
      </c>
      <c r="B149" s="141" t="s">
        <v>759</v>
      </c>
      <c r="C149" s="142">
        <v>2019</v>
      </c>
      <c r="D149" s="252">
        <v>1749</v>
      </c>
    </row>
    <row r="150" spans="1:4" s="11" customFormat="1" ht="12.75">
      <c r="A150" s="169">
        <v>14</v>
      </c>
      <c r="B150" s="141" t="s">
        <v>760</v>
      </c>
      <c r="C150" s="142">
        <v>2019</v>
      </c>
      <c r="D150" s="252">
        <v>10000</v>
      </c>
    </row>
    <row r="151" spans="1:4" s="11" customFormat="1" ht="12.75">
      <c r="A151" s="169">
        <v>15</v>
      </c>
      <c r="B151" s="141" t="s">
        <v>761</v>
      </c>
      <c r="C151" s="142">
        <v>2018</v>
      </c>
      <c r="D151" s="252">
        <v>1749</v>
      </c>
    </row>
    <row r="152" spans="1:4" s="11" customFormat="1" ht="12.75">
      <c r="A152" s="169">
        <v>16</v>
      </c>
      <c r="B152" s="141" t="s">
        <v>762</v>
      </c>
      <c r="C152" s="142">
        <v>2018</v>
      </c>
      <c r="D152" s="252">
        <v>1749</v>
      </c>
    </row>
    <row r="153" spans="1:4" s="11" customFormat="1" ht="25.5">
      <c r="A153" s="169">
        <v>17</v>
      </c>
      <c r="B153" s="193" t="s">
        <v>763</v>
      </c>
      <c r="C153" s="169">
        <v>2020</v>
      </c>
      <c r="D153" s="263">
        <v>8000</v>
      </c>
    </row>
    <row r="154" spans="1:4" s="11" customFormat="1" ht="17.25" customHeight="1">
      <c r="A154" s="295" t="s">
        <v>0</v>
      </c>
      <c r="B154" s="296"/>
      <c r="C154" s="297"/>
      <c r="D154" s="264">
        <f>SUM(D137:D153)</f>
        <v>69897.17</v>
      </c>
    </row>
    <row r="155" spans="1:4" s="11" customFormat="1" ht="16.5" customHeight="1">
      <c r="A155" s="304" t="s">
        <v>799</v>
      </c>
      <c r="B155" s="304"/>
      <c r="C155" s="304"/>
      <c r="D155" s="304"/>
    </row>
    <row r="156" spans="1:4" s="11" customFormat="1" ht="15.75" customHeight="1">
      <c r="A156" s="1">
        <v>1</v>
      </c>
      <c r="B156" s="233" t="s">
        <v>823</v>
      </c>
      <c r="C156" s="234">
        <v>2016</v>
      </c>
      <c r="D156" s="258">
        <v>2063.1</v>
      </c>
    </row>
    <row r="157" spans="1:4" s="11" customFormat="1" ht="12.75">
      <c r="A157" s="1">
        <v>2</v>
      </c>
      <c r="B157" s="233" t="s">
        <v>824</v>
      </c>
      <c r="C157" s="234">
        <v>2018</v>
      </c>
      <c r="D157" s="258">
        <v>3198</v>
      </c>
    </row>
    <row r="158" spans="1:4" s="11" customFormat="1" ht="12.75">
      <c r="A158" s="1">
        <v>3</v>
      </c>
      <c r="B158" s="141" t="s">
        <v>825</v>
      </c>
      <c r="C158" s="142">
        <v>2019</v>
      </c>
      <c r="D158" s="259">
        <v>2099</v>
      </c>
    </row>
    <row r="159" spans="1:4" s="11" customFormat="1" ht="12.75">
      <c r="A159" s="1">
        <v>4</v>
      </c>
      <c r="B159" s="141" t="s">
        <v>826</v>
      </c>
      <c r="C159" s="142">
        <v>2019</v>
      </c>
      <c r="D159" s="259">
        <v>4132.5</v>
      </c>
    </row>
    <row r="160" spans="1:4" s="11" customFormat="1" ht="12.75">
      <c r="A160" s="1">
        <v>5</v>
      </c>
      <c r="B160" s="141" t="s">
        <v>827</v>
      </c>
      <c r="C160" s="142">
        <v>2020</v>
      </c>
      <c r="D160" s="259">
        <v>2180</v>
      </c>
    </row>
    <row r="161" spans="1:4" s="6" customFormat="1" ht="12.75">
      <c r="A161" s="341" t="s">
        <v>0</v>
      </c>
      <c r="B161" s="342"/>
      <c r="C161" s="343"/>
      <c r="D161" s="264">
        <f>SUM(D156:D160)</f>
        <v>13672.6</v>
      </c>
    </row>
    <row r="162" spans="1:4" s="11" customFormat="1" ht="12.75">
      <c r="A162" s="304" t="s">
        <v>800</v>
      </c>
      <c r="B162" s="304"/>
      <c r="C162" s="304"/>
      <c r="D162" s="304"/>
    </row>
    <row r="163" spans="1:4" s="11" customFormat="1" ht="12.75">
      <c r="A163" s="169">
        <v>1</v>
      </c>
      <c r="B163" s="195" t="s">
        <v>801</v>
      </c>
      <c r="C163" s="196">
        <v>2016</v>
      </c>
      <c r="D163" s="262">
        <v>587</v>
      </c>
    </row>
    <row r="164" spans="1:4" s="11" customFormat="1" ht="12.75">
      <c r="A164" s="169">
        <v>2</v>
      </c>
      <c r="B164" s="195" t="s">
        <v>801</v>
      </c>
      <c r="C164" s="196">
        <v>2016</v>
      </c>
      <c r="D164" s="262">
        <v>587</v>
      </c>
    </row>
    <row r="165" spans="1:4" s="11" customFormat="1" ht="12.75">
      <c r="A165" s="169">
        <v>3</v>
      </c>
      <c r="B165" s="195" t="s">
        <v>802</v>
      </c>
      <c r="C165" s="196">
        <v>2016</v>
      </c>
      <c r="D165" s="262">
        <v>583.02</v>
      </c>
    </row>
    <row r="166" spans="1:4" s="11" customFormat="1" ht="25.5">
      <c r="A166" s="169">
        <v>4</v>
      </c>
      <c r="B166" s="195" t="s">
        <v>803</v>
      </c>
      <c r="C166" s="196">
        <v>2016</v>
      </c>
      <c r="D166" s="262">
        <v>4297.62</v>
      </c>
    </row>
    <row r="167" spans="1:4" s="11" customFormat="1" ht="12.75">
      <c r="A167" s="169">
        <v>5</v>
      </c>
      <c r="B167" s="195" t="s">
        <v>804</v>
      </c>
      <c r="C167" s="196">
        <v>2016</v>
      </c>
      <c r="D167" s="262">
        <v>536.28</v>
      </c>
    </row>
    <row r="168" spans="1:4" s="11" customFormat="1" ht="12.75">
      <c r="A168" s="169">
        <v>6</v>
      </c>
      <c r="B168" s="195" t="s">
        <v>804</v>
      </c>
      <c r="C168" s="196">
        <v>2016</v>
      </c>
      <c r="D168" s="262">
        <v>536.28</v>
      </c>
    </row>
    <row r="169" spans="1:4" s="11" customFormat="1" ht="12.75">
      <c r="A169" s="169">
        <v>7</v>
      </c>
      <c r="B169" s="195" t="s">
        <v>805</v>
      </c>
      <c r="C169" s="196">
        <v>2016</v>
      </c>
      <c r="D169" s="262">
        <v>2473.53</v>
      </c>
    </row>
    <row r="170" spans="1:4" s="11" customFormat="1" ht="12.75">
      <c r="A170" s="169">
        <v>8</v>
      </c>
      <c r="B170" s="195" t="s">
        <v>806</v>
      </c>
      <c r="C170" s="196">
        <v>2016</v>
      </c>
      <c r="D170" s="262">
        <v>2918.79</v>
      </c>
    </row>
    <row r="171" spans="1:4" s="11" customFormat="1" ht="12.75">
      <c r="A171" s="169">
        <v>9</v>
      </c>
      <c r="B171" s="197" t="s">
        <v>807</v>
      </c>
      <c r="C171" s="198">
        <v>2017</v>
      </c>
      <c r="D171" s="265">
        <v>2350</v>
      </c>
    </row>
    <row r="172" spans="1:4" s="11" customFormat="1" ht="12.75">
      <c r="A172" s="169">
        <v>10</v>
      </c>
      <c r="B172" s="197" t="s">
        <v>808</v>
      </c>
      <c r="C172" s="198">
        <v>2018</v>
      </c>
      <c r="D172" s="265">
        <v>787.2</v>
      </c>
    </row>
    <row r="173" spans="1:4" s="11" customFormat="1" ht="12.75">
      <c r="A173" s="169">
        <v>11</v>
      </c>
      <c r="B173" s="197" t="s">
        <v>344</v>
      </c>
      <c r="C173" s="198">
        <v>2018</v>
      </c>
      <c r="D173" s="265">
        <v>4469.5</v>
      </c>
    </row>
    <row r="174" spans="1:4" s="11" customFormat="1" ht="12.75">
      <c r="A174" s="169">
        <v>12</v>
      </c>
      <c r="B174" s="141" t="s">
        <v>809</v>
      </c>
      <c r="C174" s="142">
        <v>2018</v>
      </c>
      <c r="D174" s="259">
        <v>505.01</v>
      </c>
    </row>
    <row r="175" spans="1:4" s="11" customFormat="1" ht="12.75">
      <c r="A175" s="169">
        <v>13</v>
      </c>
      <c r="B175" s="141" t="s">
        <v>809</v>
      </c>
      <c r="C175" s="142">
        <v>2018</v>
      </c>
      <c r="D175" s="259">
        <v>505.01</v>
      </c>
    </row>
    <row r="176" spans="1:4" s="11" customFormat="1" ht="12.75">
      <c r="A176" s="169">
        <v>14</v>
      </c>
      <c r="B176" s="141" t="s">
        <v>810</v>
      </c>
      <c r="C176" s="142">
        <v>2018</v>
      </c>
      <c r="D176" s="259">
        <v>6360.98</v>
      </c>
    </row>
    <row r="177" spans="1:4" s="11" customFormat="1" ht="12.75">
      <c r="A177" s="169">
        <v>15</v>
      </c>
      <c r="B177" s="141" t="s">
        <v>811</v>
      </c>
      <c r="C177" s="142">
        <v>2019</v>
      </c>
      <c r="D177" s="259">
        <v>529</v>
      </c>
    </row>
    <row r="178" spans="1:4" s="11" customFormat="1" ht="12.75">
      <c r="A178" s="169">
        <v>16</v>
      </c>
      <c r="B178" s="141" t="s">
        <v>812</v>
      </c>
      <c r="C178" s="142">
        <v>2019</v>
      </c>
      <c r="D178" s="259">
        <v>590.4</v>
      </c>
    </row>
    <row r="179" spans="1:4" s="11" customFormat="1" ht="12.75">
      <c r="A179" s="169">
        <v>17</v>
      </c>
      <c r="B179" s="141" t="s">
        <v>813</v>
      </c>
      <c r="C179" s="142">
        <v>2019</v>
      </c>
      <c r="D179" s="259">
        <v>515</v>
      </c>
    </row>
    <row r="180" spans="1:4" s="11" customFormat="1" ht="12.75">
      <c r="A180" s="169">
        <v>18</v>
      </c>
      <c r="B180" s="141" t="s">
        <v>814</v>
      </c>
      <c r="C180" s="142">
        <v>2019</v>
      </c>
      <c r="D180" s="259">
        <v>3444</v>
      </c>
    </row>
    <row r="181" spans="1:4" s="11" customFormat="1" ht="12.75">
      <c r="A181" s="341" t="s">
        <v>0</v>
      </c>
      <c r="B181" s="342"/>
      <c r="C181" s="343"/>
      <c r="D181" s="264">
        <f>SUM(D163:D180)</f>
        <v>32575.62</v>
      </c>
    </row>
    <row r="182" spans="1:4" s="11" customFormat="1" ht="12.75">
      <c r="A182" s="21"/>
      <c r="B182" s="22"/>
      <c r="C182" s="40"/>
      <c r="D182" s="266"/>
    </row>
    <row r="183" spans="1:4" s="11" customFormat="1" ht="12.75">
      <c r="A183" s="20"/>
      <c r="B183" s="19"/>
      <c r="C183" s="23"/>
      <c r="D183" s="267"/>
    </row>
    <row r="184" spans="1:4" s="11" customFormat="1" ht="17.25" customHeight="1">
      <c r="A184" s="337" t="s">
        <v>6</v>
      </c>
      <c r="B184" s="337"/>
      <c r="C184" s="337"/>
      <c r="D184" s="337"/>
    </row>
    <row r="185" spans="1:4" s="11" customFormat="1" ht="25.5">
      <c r="A185" s="2" t="s">
        <v>23</v>
      </c>
      <c r="B185" s="2" t="s">
        <v>31</v>
      </c>
      <c r="C185" s="2" t="s">
        <v>32</v>
      </c>
      <c r="D185" s="256" t="s">
        <v>33</v>
      </c>
    </row>
    <row r="186" spans="1:4" s="11" customFormat="1" ht="12.75">
      <c r="A186" s="304" t="s">
        <v>135</v>
      </c>
      <c r="B186" s="304"/>
      <c r="C186" s="304"/>
      <c r="D186" s="304"/>
    </row>
    <row r="187" spans="1:4" s="11" customFormat="1" ht="12.75">
      <c r="A187" s="1">
        <f>ROW(A1)</f>
        <v>1</v>
      </c>
      <c r="B187" s="110" t="s">
        <v>367</v>
      </c>
      <c r="C187" s="33">
        <v>2016</v>
      </c>
      <c r="D187" s="249">
        <v>613.77</v>
      </c>
    </row>
    <row r="188" spans="1:4" s="11" customFormat="1" ht="12.75">
      <c r="A188" s="1">
        <f aca="true" t="shared" si="1" ref="A188:A207">ROW(A2)</f>
        <v>2</v>
      </c>
      <c r="B188" s="110" t="s">
        <v>368</v>
      </c>
      <c r="C188" s="33">
        <v>2016</v>
      </c>
      <c r="D188" s="249">
        <v>2800</v>
      </c>
    </row>
    <row r="189" spans="1:4" s="11" customFormat="1" ht="12.75">
      <c r="A189" s="1">
        <f t="shared" si="1"/>
        <v>3</v>
      </c>
      <c r="B189" s="124" t="s">
        <v>368</v>
      </c>
      <c r="C189" s="122">
        <v>2016</v>
      </c>
      <c r="D189" s="250">
        <v>2399</v>
      </c>
    </row>
    <row r="190" spans="1:4" s="11" customFormat="1" ht="12.75">
      <c r="A190" s="1">
        <f t="shared" si="1"/>
        <v>4</v>
      </c>
      <c r="B190" s="113" t="s">
        <v>367</v>
      </c>
      <c r="C190" s="64">
        <v>2017</v>
      </c>
      <c r="D190" s="251">
        <v>738</v>
      </c>
    </row>
    <row r="191" spans="1:4" s="11" customFormat="1" ht="12.75">
      <c r="A191" s="1">
        <f t="shared" si="1"/>
        <v>5</v>
      </c>
      <c r="B191" s="113" t="s">
        <v>369</v>
      </c>
      <c r="C191" s="64">
        <v>2017</v>
      </c>
      <c r="D191" s="251">
        <v>2638.33</v>
      </c>
    </row>
    <row r="192" spans="1:4" s="11" customFormat="1" ht="12.75">
      <c r="A192" s="1">
        <f t="shared" si="1"/>
        <v>6</v>
      </c>
      <c r="B192" s="113" t="s">
        <v>369</v>
      </c>
      <c r="C192" s="64">
        <v>2017</v>
      </c>
      <c r="D192" s="251">
        <v>2777.34</v>
      </c>
    </row>
    <row r="193" spans="1:4" s="11" customFormat="1" ht="12.75">
      <c r="A193" s="1">
        <f t="shared" si="1"/>
        <v>7</v>
      </c>
      <c r="B193" s="113" t="s">
        <v>370</v>
      </c>
      <c r="C193" s="64">
        <v>2018</v>
      </c>
      <c r="D193" s="251">
        <v>2750</v>
      </c>
    </row>
    <row r="194" spans="1:4" s="11" customFormat="1" ht="12.75">
      <c r="A194" s="1">
        <f t="shared" si="1"/>
        <v>8</v>
      </c>
      <c r="B194" s="113" t="s">
        <v>371</v>
      </c>
      <c r="C194" s="64">
        <v>2018</v>
      </c>
      <c r="D194" s="251">
        <v>1340.7</v>
      </c>
    </row>
    <row r="195" spans="1:4" s="11" customFormat="1" ht="12.75">
      <c r="A195" s="1">
        <f t="shared" si="1"/>
        <v>9</v>
      </c>
      <c r="B195" s="113" t="s">
        <v>372</v>
      </c>
      <c r="C195" s="64">
        <v>2018</v>
      </c>
      <c r="D195" s="251">
        <v>1275</v>
      </c>
    </row>
    <row r="196" spans="1:4" s="11" customFormat="1" ht="12.75">
      <c r="A196" s="1">
        <f t="shared" si="1"/>
        <v>10</v>
      </c>
      <c r="B196" s="113" t="s">
        <v>373</v>
      </c>
      <c r="C196" s="64">
        <v>2018</v>
      </c>
      <c r="D196" s="251">
        <v>1789</v>
      </c>
    </row>
    <row r="197" spans="1:4" ht="13.5" customHeight="1">
      <c r="A197" s="1">
        <f t="shared" si="1"/>
        <v>11</v>
      </c>
      <c r="B197" s="113" t="s">
        <v>374</v>
      </c>
      <c r="C197" s="64">
        <v>2018</v>
      </c>
      <c r="D197" s="251">
        <v>678.04</v>
      </c>
    </row>
    <row r="198" spans="1:4" s="14" customFormat="1" ht="12.75">
      <c r="A198" s="1">
        <f t="shared" si="1"/>
        <v>12</v>
      </c>
      <c r="B198" s="113" t="s">
        <v>375</v>
      </c>
      <c r="C198" s="64">
        <v>2018</v>
      </c>
      <c r="D198" s="251">
        <v>6070.05</v>
      </c>
    </row>
    <row r="199" spans="1:4" s="14" customFormat="1" ht="12.75">
      <c r="A199" s="1">
        <f t="shared" si="1"/>
        <v>13</v>
      </c>
      <c r="B199" s="110" t="s">
        <v>376</v>
      </c>
      <c r="C199" s="33">
        <v>2019</v>
      </c>
      <c r="D199" s="252">
        <v>4200</v>
      </c>
    </row>
    <row r="200" spans="1:4" s="14" customFormat="1" ht="12.75">
      <c r="A200" s="1">
        <f t="shared" si="1"/>
        <v>14</v>
      </c>
      <c r="B200" s="110" t="s">
        <v>376</v>
      </c>
      <c r="C200" s="33">
        <v>2019</v>
      </c>
      <c r="D200" s="252">
        <v>2800</v>
      </c>
    </row>
    <row r="201" spans="1:4" s="14" customFormat="1" ht="13.5" customHeight="1">
      <c r="A201" s="1">
        <f t="shared" si="1"/>
        <v>15</v>
      </c>
      <c r="B201" s="110" t="s">
        <v>377</v>
      </c>
      <c r="C201" s="33">
        <v>2019</v>
      </c>
      <c r="D201" s="252">
        <v>2199</v>
      </c>
    </row>
    <row r="202" spans="1:4" s="14" customFormat="1" ht="13.5" customHeight="1">
      <c r="A202" s="1">
        <f t="shared" si="1"/>
        <v>16</v>
      </c>
      <c r="B202" s="110" t="s">
        <v>378</v>
      </c>
      <c r="C202" s="33">
        <v>2019</v>
      </c>
      <c r="D202" s="252">
        <v>1070</v>
      </c>
    </row>
    <row r="203" spans="1:4" s="14" customFormat="1" ht="13.5" customHeight="1">
      <c r="A203" s="1">
        <f t="shared" si="1"/>
        <v>17</v>
      </c>
      <c r="B203" s="124" t="s">
        <v>379</v>
      </c>
      <c r="C203" s="122">
        <v>2019</v>
      </c>
      <c r="D203" s="253">
        <v>1450</v>
      </c>
    </row>
    <row r="204" spans="1:4" s="14" customFormat="1" ht="13.5" customHeight="1">
      <c r="A204" s="1">
        <f t="shared" si="1"/>
        <v>18</v>
      </c>
      <c r="B204" s="110" t="s">
        <v>380</v>
      </c>
      <c r="C204" s="33">
        <v>2020</v>
      </c>
      <c r="D204" s="254">
        <v>70048</v>
      </c>
    </row>
    <row r="205" spans="1:4" s="14" customFormat="1" ht="13.5" customHeight="1">
      <c r="A205" s="1">
        <f t="shared" si="1"/>
        <v>19</v>
      </c>
      <c r="B205" s="113" t="s">
        <v>381</v>
      </c>
      <c r="C205" s="64">
        <v>2020</v>
      </c>
      <c r="D205" s="251">
        <v>1300</v>
      </c>
    </row>
    <row r="206" spans="1:4" s="14" customFormat="1" ht="13.5" customHeight="1">
      <c r="A206" s="1">
        <f t="shared" si="1"/>
        <v>20</v>
      </c>
      <c r="B206" s="113" t="s">
        <v>382</v>
      </c>
      <c r="C206" s="64">
        <v>2020</v>
      </c>
      <c r="D206" s="251">
        <v>2300</v>
      </c>
    </row>
    <row r="207" spans="1:4" s="14" customFormat="1" ht="13.5" customHeight="1">
      <c r="A207" s="1">
        <f t="shared" si="1"/>
        <v>21</v>
      </c>
      <c r="B207" s="110" t="s">
        <v>383</v>
      </c>
      <c r="C207" s="33">
        <v>2020</v>
      </c>
      <c r="D207" s="254">
        <v>75000</v>
      </c>
    </row>
    <row r="208" spans="1:4" s="14" customFormat="1" ht="13.5" customHeight="1">
      <c r="A208" s="295" t="s">
        <v>0</v>
      </c>
      <c r="B208" s="296"/>
      <c r="C208" s="297"/>
      <c r="D208" s="260">
        <f>SUM(D187:D207)</f>
        <v>186236.22999999998</v>
      </c>
    </row>
    <row r="209" spans="1:4" s="14" customFormat="1" ht="15.75" customHeight="1">
      <c r="A209" s="304" t="s">
        <v>544</v>
      </c>
      <c r="B209" s="304"/>
      <c r="C209" s="304"/>
      <c r="D209" s="304"/>
    </row>
    <row r="210" spans="1:4" s="14" customFormat="1" ht="13.5" customHeight="1">
      <c r="A210" s="1">
        <v>1</v>
      </c>
      <c r="B210" s="110" t="s">
        <v>558</v>
      </c>
      <c r="C210" s="33">
        <v>2016</v>
      </c>
      <c r="D210" s="259">
        <v>369</v>
      </c>
    </row>
    <row r="211" spans="1:4" s="14" customFormat="1" ht="13.5" customHeight="1">
      <c r="A211" s="1">
        <v>2</v>
      </c>
      <c r="B211" s="110" t="s">
        <v>559</v>
      </c>
      <c r="C211" s="33">
        <v>2017</v>
      </c>
      <c r="D211" s="259">
        <v>2263.2</v>
      </c>
    </row>
    <row r="212" spans="1:4" s="14" customFormat="1" ht="13.5" customHeight="1">
      <c r="A212" s="1">
        <v>3</v>
      </c>
      <c r="B212" s="110" t="s">
        <v>560</v>
      </c>
      <c r="C212" s="33">
        <v>2020</v>
      </c>
      <c r="D212" s="259">
        <v>1350</v>
      </c>
    </row>
    <row r="213" spans="1:4" s="14" customFormat="1" ht="13.5" customHeight="1">
      <c r="A213" s="295" t="s">
        <v>0</v>
      </c>
      <c r="B213" s="296"/>
      <c r="C213" s="297"/>
      <c r="D213" s="257">
        <f>SUM(D210:D212)</f>
        <v>3982.2</v>
      </c>
    </row>
    <row r="214" spans="1:4" s="14" customFormat="1" ht="15" customHeight="1">
      <c r="A214" s="304" t="s">
        <v>610</v>
      </c>
      <c r="B214" s="304"/>
      <c r="C214" s="304"/>
      <c r="D214" s="304"/>
    </row>
    <row r="215" spans="1:4" s="14" customFormat="1" ht="13.5" customHeight="1">
      <c r="A215" s="33">
        <v>1</v>
      </c>
      <c r="B215" s="113" t="s">
        <v>611</v>
      </c>
      <c r="C215" s="64">
        <v>2018</v>
      </c>
      <c r="D215" s="258">
        <v>2000</v>
      </c>
    </row>
    <row r="216" spans="1:4" s="14" customFormat="1" ht="13.5" customHeight="1">
      <c r="A216" s="33">
        <v>2</v>
      </c>
      <c r="B216" s="113" t="s">
        <v>612</v>
      </c>
      <c r="C216" s="64">
        <v>2018</v>
      </c>
      <c r="D216" s="258">
        <v>2530.82</v>
      </c>
    </row>
    <row r="217" spans="1:4" s="14" customFormat="1" ht="13.5" customHeight="1">
      <c r="A217" s="33">
        <v>3</v>
      </c>
      <c r="B217" s="110" t="s">
        <v>613</v>
      </c>
      <c r="C217" s="33">
        <v>2018</v>
      </c>
      <c r="D217" s="259">
        <v>1000</v>
      </c>
    </row>
    <row r="218" spans="1:4" s="14" customFormat="1" ht="13.5" customHeight="1">
      <c r="A218" s="33">
        <v>4</v>
      </c>
      <c r="B218" s="110" t="s">
        <v>614</v>
      </c>
      <c r="C218" s="33">
        <v>2019</v>
      </c>
      <c r="D218" s="259">
        <v>1620</v>
      </c>
    </row>
    <row r="219" spans="1:4" s="11" customFormat="1" ht="12.75">
      <c r="A219" s="33">
        <v>5</v>
      </c>
      <c r="B219" s="110" t="s">
        <v>615</v>
      </c>
      <c r="C219" s="33">
        <v>2020</v>
      </c>
      <c r="D219" s="249">
        <v>7700</v>
      </c>
    </row>
    <row r="220" spans="1:4" s="11" customFormat="1" ht="12.75" customHeight="1">
      <c r="A220" s="33">
        <v>6</v>
      </c>
      <c r="B220" s="110" t="s">
        <v>616</v>
      </c>
      <c r="C220" s="33">
        <v>2016</v>
      </c>
      <c r="D220" s="249">
        <v>2849.42</v>
      </c>
    </row>
    <row r="221" spans="1:4" s="11" customFormat="1" ht="12.75">
      <c r="A221" s="33">
        <v>7</v>
      </c>
      <c r="B221" s="110" t="s">
        <v>617</v>
      </c>
      <c r="C221" s="33">
        <v>2019</v>
      </c>
      <c r="D221" s="249">
        <v>1299.99</v>
      </c>
    </row>
    <row r="222" spans="1:4" s="11" customFormat="1" ht="12.75">
      <c r="A222" s="295" t="s">
        <v>0</v>
      </c>
      <c r="B222" s="296"/>
      <c r="C222" s="297"/>
      <c r="D222" s="257">
        <f>SUM(D215:D221)</f>
        <v>19000.23</v>
      </c>
    </row>
    <row r="223" spans="1:4" s="11" customFormat="1" ht="15" customHeight="1">
      <c r="A223" s="304" t="s">
        <v>627</v>
      </c>
      <c r="B223" s="304"/>
      <c r="C223" s="304"/>
      <c r="D223" s="304"/>
    </row>
    <row r="224" spans="1:4" s="11" customFormat="1" ht="12.75">
      <c r="A224" s="1">
        <v>1</v>
      </c>
      <c r="B224" s="144" t="s">
        <v>655</v>
      </c>
      <c r="C224" s="143">
        <v>2016</v>
      </c>
      <c r="D224" s="249">
        <v>2197.72</v>
      </c>
    </row>
    <row r="225" spans="1:4" s="11" customFormat="1" ht="12.75">
      <c r="A225" s="1">
        <v>2</v>
      </c>
      <c r="B225" s="144" t="s">
        <v>656</v>
      </c>
      <c r="C225" s="143">
        <v>2016</v>
      </c>
      <c r="D225" s="249">
        <v>399</v>
      </c>
    </row>
    <row r="226" spans="1:4" s="11" customFormat="1" ht="12.75">
      <c r="A226" s="1">
        <v>3</v>
      </c>
      <c r="B226" s="141" t="s">
        <v>657</v>
      </c>
      <c r="C226" s="142">
        <v>2018</v>
      </c>
      <c r="D226" s="259">
        <v>799</v>
      </c>
    </row>
    <row r="227" spans="1:4" s="11" customFormat="1" ht="12.75">
      <c r="A227" s="1">
        <v>4</v>
      </c>
      <c r="B227" s="141" t="s">
        <v>658</v>
      </c>
      <c r="C227" s="142">
        <v>2018</v>
      </c>
      <c r="D227" s="259">
        <v>1799</v>
      </c>
    </row>
    <row r="228" spans="1:4" ht="12.75">
      <c r="A228" s="1">
        <v>5</v>
      </c>
      <c r="B228" s="141" t="s">
        <v>659</v>
      </c>
      <c r="C228" s="142">
        <v>2019</v>
      </c>
      <c r="D228" s="259">
        <v>2042</v>
      </c>
    </row>
    <row r="229" spans="1:4" ht="12.75">
      <c r="A229" s="1">
        <v>6</v>
      </c>
      <c r="B229" s="141" t="s">
        <v>660</v>
      </c>
      <c r="C229" s="142">
        <v>2019</v>
      </c>
      <c r="D229" s="259">
        <v>2982.01</v>
      </c>
    </row>
    <row r="230" spans="1:4" ht="12.75">
      <c r="A230" s="1">
        <v>7</v>
      </c>
      <c r="B230" s="141" t="s">
        <v>661</v>
      </c>
      <c r="C230" s="142">
        <v>2019</v>
      </c>
      <c r="D230" s="259">
        <v>3199</v>
      </c>
    </row>
    <row r="231" spans="1:4" ht="12.75" customHeight="1">
      <c r="A231" s="295" t="s">
        <v>0</v>
      </c>
      <c r="B231" s="296"/>
      <c r="C231" s="297"/>
      <c r="D231" s="257">
        <f>SUM(D224:D230)</f>
        <v>13417.73</v>
      </c>
    </row>
    <row r="232" spans="1:4" ht="15.75" customHeight="1">
      <c r="A232" s="304" t="s">
        <v>663</v>
      </c>
      <c r="B232" s="304"/>
      <c r="C232" s="304"/>
      <c r="D232" s="304"/>
    </row>
    <row r="233" spans="1:4" ht="12.75">
      <c r="A233" s="33">
        <v>1</v>
      </c>
      <c r="B233" s="110" t="s">
        <v>680</v>
      </c>
      <c r="C233" s="33">
        <v>2016</v>
      </c>
      <c r="D233" s="249">
        <v>440</v>
      </c>
    </row>
    <row r="234" spans="1:4" ht="12.75">
      <c r="A234" s="33">
        <v>2</v>
      </c>
      <c r="B234" s="110" t="s">
        <v>681</v>
      </c>
      <c r="C234" s="33">
        <v>2015</v>
      </c>
      <c r="D234" s="249">
        <v>32748</v>
      </c>
    </row>
    <row r="235" spans="1:4" ht="12.75">
      <c r="A235" s="33">
        <v>3</v>
      </c>
      <c r="B235" s="110" t="s">
        <v>682</v>
      </c>
      <c r="C235" s="33">
        <v>2016</v>
      </c>
      <c r="D235" s="249">
        <v>1094.7</v>
      </c>
    </row>
    <row r="236" spans="1:4" ht="12.75">
      <c r="A236" s="33">
        <v>4</v>
      </c>
      <c r="B236" s="113" t="s">
        <v>683</v>
      </c>
      <c r="C236" s="64">
        <v>2017</v>
      </c>
      <c r="D236" s="258">
        <v>3936</v>
      </c>
    </row>
    <row r="237" spans="1:4" ht="12.75">
      <c r="A237" s="33">
        <v>5</v>
      </c>
      <c r="B237" s="113" t="s">
        <v>684</v>
      </c>
      <c r="C237" s="64">
        <v>2017</v>
      </c>
      <c r="D237" s="258">
        <v>2816</v>
      </c>
    </row>
    <row r="238" spans="1:4" ht="12.75">
      <c r="A238" s="33">
        <v>6</v>
      </c>
      <c r="B238" s="113" t="s">
        <v>685</v>
      </c>
      <c r="C238" s="64">
        <v>2018</v>
      </c>
      <c r="D238" s="258">
        <v>349</v>
      </c>
    </row>
    <row r="239" spans="1:4" ht="12.75">
      <c r="A239" s="33">
        <v>7</v>
      </c>
      <c r="B239" s="113" t="s">
        <v>685</v>
      </c>
      <c r="C239" s="64">
        <v>2018</v>
      </c>
      <c r="D239" s="258">
        <v>349</v>
      </c>
    </row>
    <row r="240" spans="1:4" ht="12.75" customHeight="1">
      <c r="A240" s="295" t="s">
        <v>0</v>
      </c>
      <c r="B240" s="296"/>
      <c r="C240" s="297"/>
      <c r="D240" s="257">
        <f>SUM(D233:D239)</f>
        <v>41732.7</v>
      </c>
    </row>
    <row r="241" spans="1:4" ht="15" customHeight="1">
      <c r="A241" s="304" t="s">
        <v>687</v>
      </c>
      <c r="B241" s="304"/>
      <c r="C241" s="304"/>
      <c r="D241" s="304"/>
    </row>
    <row r="242" spans="1:4" s="15" customFormat="1" ht="12.75">
      <c r="A242" s="142">
        <v>1</v>
      </c>
      <c r="B242" s="173" t="s">
        <v>711</v>
      </c>
      <c r="C242" s="143">
        <v>2016</v>
      </c>
      <c r="D242" s="249">
        <v>399.75</v>
      </c>
    </row>
    <row r="243" spans="1:4" s="6" customFormat="1" ht="12.75">
      <c r="A243" s="142">
        <v>2</v>
      </c>
      <c r="B243" s="172" t="s">
        <v>712</v>
      </c>
      <c r="C243" s="171">
        <v>2017</v>
      </c>
      <c r="D243" s="258">
        <v>698</v>
      </c>
    </row>
    <row r="244" spans="1:4" ht="12.75">
      <c r="A244" s="142">
        <v>3</v>
      </c>
      <c r="B244" s="172" t="s">
        <v>713</v>
      </c>
      <c r="C244" s="171">
        <v>2018</v>
      </c>
      <c r="D244" s="258">
        <v>850</v>
      </c>
    </row>
    <row r="245" spans="1:4" ht="12.75">
      <c r="A245" s="142">
        <v>4</v>
      </c>
      <c r="B245" s="172" t="s">
        <v>714</v>
      </c>
      <c r="C245" s="171">
        <v>2017</v>
      </c>
      <c r="D245" s="258">
        <v>1250</v>
      </c>
    </row>
    <row r="246" spans="1:4" ht="12.75">
      <c r="A246" s="142">
        <v>5</v>
      </c>
      <c r="B246" s="141" t="s">
        <v>713</v>
      </c>
      <c r="C246" s="142">
        <v>2018</v>
      </c>
      <c r="D246" s="259">
        <v>850</v>
      </c>
    </row>
    <row r="247" spans="1:4" ht="12.75">
      <c r="A247" s="142">
        <v>6</v>
      </c>
      <c r="B247" s="141" t="s">
        <v>715</v>
      </c>
      <c r="C247" s="142">
        <v>2019</v>
      </c>
      <c r="D247" s="259">
        <v>2138</v>
      </c>
    </row>
    <row r="248" spans="1:8" ht="12.75">
      <c r="A248" s="142">
        <v>7</v>
      </c>
      <c r="B248" s="141" t="s">
        <v>716</v>
      </c>
      <c r="C248" s="142">
        <v>2019</v>
      </c>
      <c r="D248" s="259">
        <v>880</v>
      </c>
      <c r="F248" s="174"/>
      <c r="G248" s="175"/>
      <c r="H248" s="183"/>
    </row>
    <row r="249" spans="1:8" ht="12.75">
      <c r="A249" s="142">
        <v>8</v>
      </c>
      <c r="B249" s="141" t="s">
        <v>717</v>
      </c>
      <c r="C249" s="142">
        <v>2019</v>
      </c>
      <c r="D249" s="259">
        <v>2599</v>
      </c>
      <c r="F249" s="174"/>
      <c r="G249" s="175"/>
      <c r="H249" s="183"/>
    </row>
    <row r="250" spans="1:8" ht="12.75">
      <c r="A250" s="142">
        <v>9</v>
      </c>
      <c r="B250" s="141" t="s">
        <v>717</v>
      </c>
      <c r="C250" s="142">
        <v>2019</v>
      </c>
      <c r="D250" s="259">
        <v>2590</v>
      </c>
      <c r="F250" s="174"/>
      <c r="G250" s="175"/>
      <c r="H250" s="183"/>
    </row>
    <row r="251" spans="1:8" ht="12.75">
      <c r="A251" s="142">
        <v>10</v>
      </c>
      <c r="B251" s="141" t="s">
        <v>718</v>
      </c>
      <c r="C251" s="142">
        <v>2019</v>
      </c>
      <c r="D251" s="259">
        <v>2478.98</v>
      </c>
      <c r="F251" s="174"/>
      <c r="G251" s="175"/>
      <c r="H251" s="183"/>
    </row>
    <row r="252" spans="1:8" ht="12.75">
      <c r="A252" s="142">
        <v>11</v>
      </c>
      <c r="B252" s="141" t="s">
        <v>719</v>
      </c>
      <c r="C252" s="142">
        <v>2019</v>
      </c>
      <c r="D252" s="259">
        <v>2340</v>
      </c>
      <c r="F252" s="174"/>
      <c r="G252" s="175"/>
      <c r="H252" s="183"/>
    </row>
    <row r="253" spans="1:8" ht="12.75">
      <c r="A253" s="142">
        <v>12</v>
      </c>
      <c r="B253" s="141" t="s">
        <v>720</v>
      </c>
      <c r="C253" s="142">
        <v>2019</v>
      </c>
      <c r="D253" s="259">
        <v>2180</v>
      </c>
      <c r="F253" s="174"/>
      <c r="G253" s="175"/>
      <c r="H253" s="183"/>
    </row>
    <row r="254" spans="1:8" ht="12.75">
      <c r="A254" s="295" t="s">
        <v>0</v>
      </c>
      <c r="B254" s="296"/>
      <c r="C254" s="297"/>
      <c r="D254" s="257">
        <f>SUM(D242:D253)</f>
        <v>19253.73</v>
      </c>
      <c r="F254" s="174"/>
      <c r="G254" s="175"/>
      <c r="H254" s="183"/>
    </row>
    <row r="255" spans="1:8" ht="15.75" customHeight="1">
      <c r="A255" s="304" t="s">
        <v>764</v>
      </c>
      <c r="B255" s="304"/>
      <c r="C255" s="304"/>
      <c r="D255" s="304"/>
      <c r="F255" s="174"/>
      <c r="G255" s="175"/>
      <c r="H255" s="183"/>
    </row>
    <row r="256" spans="1:8" ht="12.75">
      <c r="A256" s="142">
        <v>1</v>
      </c>
      <c r="B256" s="173" t="s">
        <v>765</v>
      </c>
      <c r="C256" s="143">
        <v>2016</v>
      </c>
      <c r="D256" s="249">
        <v>1878</v>
      </c>
      <c r="F256" s="174"/>
      <c r="G256" s="175"/>
      <c r="H256" s="183"/>
    </row>
    <row r="257" spans="1:8" ht="12.75">
      <c r="A257" s="142">
        <v>2</v>
      </c>
      <c r="B257" s="173" t="s">
        <v>766</v>
      </c>
      <c r="C257" s="143">
        <v>2016</v>
      </c>
      <c r="D257" s="249">
        <v>2699</v>
      </c>
      <c r="F257" s="174"/>
      <c r="G257" s="175"/>
      <c r="H257" s="183"/>
    </row>
    <row r="258" spans="1:8" ht="12.75">
      <c r="A258" s="142">
        <v>3</v>
      </c>
      <c r="B258" s="173" t="s">
        <v>767</v>
      </c>
      <c r="C258" s="143">
        <v>2017</v>
      </c>
      <c r="D258" s="249">
        <v>1799</v>
      </c>
      <c r="F258" s="174"/>
      <c r="G258" s="175"/>
      <c r="H258" s="183"/>
    </row>
    <row r="259" spans="1:8" ht="12.75">
      <c r="A259" s="142">
        <v>5</v>
      </c>
      <c r="B259" s="141" t="s">
        <v>768</v>
      </c>
      <c r="C259" s="142">
        <v>2016</v>
      </c>
      <c r="D259" s="259">
        <v>2299</v>
      </c>
      <c r="F259" s="174"/>
      <c r="G259" s="175"/>
      <c r="H259" s="183"/>
    </row>
    <row r="260" spans="1:8" ht="12.75">
      <c r="A260" s="142">
        <v>6</v>
      </c>
      <c r="B260" s="141" t="s">
        <v>769</v>
      </c>
      <c r="C260" s="142">
        <v>2016</v>
      </c>
      <c r="D260" s="259">
        <v>4097.55</v>
      </c>
      <c r="F260" s="174"/>
      <c r="G260" s="175"/>
      <c r="H260" s="183"/>
    </row>
    <row r="261" spans="1:8" ht="12.75">
      <c r="A261" s="142">
        <v>7</v>
      </c>
      <c r="B261" s="141" t="s">
        <v>770</v>
      </c>
      <c r="C261" s="142">
        <v>2016</v>
      </c>
      <c r="D261" s="259">
        <v>950</v>
      </c>
      <c r="F261" s="174"/>
      <c r="G261" s="175"/>
      <c r="H261" s="183"/>
    </row>
    <row r="262" spans="1:8" ht="12.75">
      <c r="A262" s="142">
        <v>8</v>
      </c>
      <c r="B262" s="141" t="s">
        <v>771</v>
      </c>
      <c r="C262" s="142">
        <v>2016</v>
      </c>
      <c r="D262" s="259">
        <v>500</v>
      </c>
      <c r="F262" s="174"/>
      <c r="G262" s="175"/>
      <c r="H262" s="183"/>
    </row>
    <row r="263" spans="1:8" ht="12.75">
      <c r="A263" s="142">
        <v>9</v>
      </c>
      <c r="B263" s="141" t="s">
        <v>772</v>
      </c>
      <c r="C263" s="142">
        <v>2016</v>
      </c>
      <c r="D263" s="259">
        <v>110</v>
      </c>
      <c r="F263" s="174"/>
      <c r="G263" s="175"/>
      <c r="H263" s="183"/>
    </row>
    <row r="264" spans="1:8" ht="12.75">
      <c r="A264" s="142">
        <v>10</v>
      </c>
      <c r="B264" s="141" t="s">
        <v>773</v>
      </c>
      <c r="C264" s="142">
        <v>2016</v>
      </c>
      <c r="D264" s="259">
        <v>2200</v>
      </c>
      <c r="F264" s="174"/>
      <c r="G264" s="175"/>
      <c r="H264" s="183"/>
    </row>
    <row r="265" spans="1:8" ht="12.75">
      <c r="A265" s="142">
        <v>11</v>
      </c>
      <c r="B265" s="141" t="s">
        <v>774</v>
      </c>
      <c r="C265" s="142">
        <v>2016</v>
      </c>
      <c r="D265" s="259">
        <v>1490</v>
      </c>
      <c r="F265" s="174"/>
      <c r="G265" s="175"/>
      <c r="H265" s="183"/>
    </row>
    <row r="266" spans="1:8" ht="12.75">
      <c r="A266" s="142">
        <v>12</v>
      </c>
      <c r="B266" s="141" t="s">
        <v>775</v>
      </c>
      <c r="C266" s="142">
        <v>2016</v>
      </c>
      <c r="D266" s="259">
        <v>600</v>
      </c>
      <c r="F266" s="174"/>
      <c r="G266" s="175"/>
      <c r="H266" s="183"/>
    </row>
    <row r="267" spans="1:8" ht="25.5">
      <c r="A267" s="142">
        <v>13</v>
      </c>
      <c r="B267" s="141" t="s">
        <v>776</v>
      </c>
      <c r="C267" s="142">
        <v>2016</v>
      </c>
      <c r="D267" s="259">
        <v>1150</v>
      </c>
      <c r="F267" s="174"/>
      <c r="G267" s="175"/>
      <c r="H267" s="183"/>
    </row>
    <row r="268" spans="1:8" ht="12.75">
      <c r="A268" s="142">
        <v>14</v>
      </c>
      <c r="B268" s="141" t="s">
        <v>777</v>
      </c>
      <c r="C268" s="142">
        <v>2016</v>
      </c>
      <c r="D268" s="259">
        <v>270</v>
      </c>
      <c r="F268" s="174"/>
      <c r="G268" s="175"/>
      <c r="H268" s="183"/>
    </row>
    <row r="269" spans="1:8" ht="12.75">
      <c r="A269" s="142">
        <v>15</v>
      </c>
      <c r="B269" s="141" t="s">
        <v>778</v>
      </c>
      <c r="C269" s="142">
        <v>2016</v>
      </c>
      <c r="D269" s="259">
        <v>1272</v>
      </c>
      <c r="F269" s="184"/>
      <c r="G269" s="184"/>
      <c r="H269" s="184"/>
    </row>
    <row r="270" spans="1:4" ht="12.75">
      <c r="A270" s="142">
        <v>16</v>
      </c>
      <c r="B270" s="141" t="s">
        <v>779</v>
      </c>
      <c r="C270" s="142">
        <v>2016</v>
      </c>
      <c r="D270" s="259">
        <v>800</v>
      </c>
    </row>
    <row r="271" spans="1:4" ht="12.75">
      <c r="A271" s="142">
        <v>17</v>
      </c>
      <c r="B271" s="141" t="s">
        <v>780</v>
      </c>
      <c r="C271" s="142">
        <v>2016</v>
      </c>
      <c r="D271" s="259">
        <v>1291.5</v>
      </c>
    </row>
    <row r="272" spans="1:4" ht="12.75">
      <c r="A272" s="142">
        <v>18</v>
      </c>
      <c r="B272" s="141" t="s">
        <v>781</v>
      </c>
      <c r="C272" s="142">
        <v>2017</v>
      </c>
      <c r="D272" s="259">
        <v>325</v>
      </c>
    </row>
    <row r="273" spans="1:6" s="6" customFormat="1" ht="12.75">
      <c r="A273" s="142">
        <v>19</v>
      </c>
      <c r="B273" s="141" t="s">
        <v>782</v>
      </c>
      <c r="C273" s="142">
        <v>2017</v>
      </c>
      <c r="D273" s="259">
        <v>2988.99</v>
      </c>
      <c r="F273" s="12"/>
    </row>
    <row r="274" spans="1:6" s="6" customFormat="1" ht="12.75">
      <c r="A274" s="142">
        <v>20</v>
      </c>
      <c r="B274" s="141" t="s">
        <v>783</v>
      </c>
      <c r="C274" s="142">
        <v>2017</v>
      </c>
      <c r="D274" s="259">
        <v>6200</v>
      </c>
      <c r="F274" s="12"/>
    </row>
    <row r="275" spans="1:6" s="6" customFormat="1" ht="25.5">
      <c r="A275" s="142">
        <v>21</v>
      </c>
      <c r="B275" s="141" t="s">
        <v>784</v>
      </c>
      <c r="C275" s="142">
        <v>2017</v>
      </c>
      <c r="D275" s="259">
        <v>2500</v>
      </c>
      <c r="F275" s="12"/>
    </row>
    <row r="276" spans="1:4" s="6" customFormat="1" ht="12.75">
      <c r="A276" s="142">
        <v>22</v>
      </c>
      <c r="B276" s="141" t="s">
        <v>785</v>
      </c>
      <c r="C276" s="142">
        <v>2017</v>
      </c>
      <c r="D276" s="259">
        <v>1490</v>
      </c>
    </row>
    <row r="277" spans="1:4" s="6" customFormat="1" ht="25.5">
      <c r="A277" s="142">
        <v>23</v>
      </c>
      <c r="B277" s="141" t="s">
        <v>786</v>
      </c>
      <c r="C277" s="142">
        <v>2018</v>
      </c>
      <c r="D277" s="259">
        <v>17416</v>
      </c>
    </row>
    <row r="278" spans="1:4" s="6" customFormat="1" ht="12.75">
      <c r="A278" s="142">
        <v>24</v>
      </c>
      <c r="B278" s="141" t="s">
        <v>344</v>
      </c>
      <c r="C278" s="142">
        <v>2018</v>
      </c>
      <c r="D278" s="259">
        <v>1890</v>
      </c>
    </row>
    <row r="279" spans="1:4" s="6" customFormat="1" ht="12.75">
      <c r="A279" s="142">
        <v>25</v>
      </c>
      <c r="B279" s="141" t="s">
        <v>787</v>
      </c>
      <c r="C279" s="142">
        <v>2018</v>
      </c>
      <c r="D279" s="259">
        <v>1000</v>
      </c>
    </row>
    <row r="280" spans="1:4" s="6" customFormat="1" ht="12.75">
      <c r="A280" s="142">
        <v>26</v>
      </c>
      <c r="B280" s="141" t="s">
        <v>788</v>
      </c>
      <c r="C280" s="142">
        <v>2018</v>
      </c>
      <c r="D280" s="259">
        <v>3200</v>
      </c>
    </row>
    <row r="281" spans="1:4" s="6" customFormat="1" ht="12.75">
      <c r="A281" s="142">
        <v>27</v>
      </c>
      <c r="B281" s="141" t="s">
        <v>789</v>
      </c>
      <c r="C281" s="142">
        <v>2020</v>
      </c>
      <c r="D281" s="259">
        <v>349.59</v>
      </c>
    </row>
    <row r="282" spans="1:4" s="6" customFormat="1" ht="12.75">
      <c r="A282" s="142">
        <v>28</v>
      </c>
      <c r="B282" s="141" t="s">
        <v>790</v>
      </c>
      <c r="C282" s="142">
        <v>2018</v>
      </c>
      <c r="D282" s="259">
        <v>1599</v>
      </c>
    </row>
    <row r="283" spans="1:4" s="6" customFormat="1" ht="12.75">
      <c r="A283" s="142">
        <v>29</v>
      </c>
      <c r="B283" s="141" t="s">
        <v>791</v>
      </c>
      <c r="C283" s="142">
        <v>2018</v>
      </c>
      <c r="D283" s="259">
        <v>739</v>
      </c>
    </row>
    <row r="284" spans="1:4" s="6" customFormat="1" ht="12.75">
      <c r="A284" s="142">
        <v>30</v>
      </c>
      <c r="B284" s="141" t="s">
        <v>792</v>
      </c>
      <c r="C284" s="142">
        <v>2018</v>
      </c>
      <c r="D284" s="259">
        <v>1000</v>
      </c>
    </row>
    <row r="285" spans="1:4" s="11" customFormat="1" ht="12.75" customHeight="1">
      <c r="A285" s="344" t="s">
        <v>0</v>
      </c>
      <c r="B285" s="345"/>
      <c r="C285" s="346"/>
      <c r="D285" s="261">
        <f>SUM(D256:D284)</f>
        <v>64103.63</v>
      </c>
    </row>
    <row r="286" spans="1:4" s="11" customFormat="1" ht="15" customHeight="1">
      <c r="A286" s="304" t="s">
        <v>861</v>
      </c>
      <c r="B286" s="304"/>
      <c r="C286" s="304"/>
      <c r="D286" s="304"/>
    </row>
    <row r="287" spans="1:4" s="11" customFormat="1" ht="12.75">
      <c r="A287" s="1">
        <v>1</v>
      </c>
      <c r="B287" s="173" t="s">
        <v>828</v>
      </c>
      <c r="C287" s="143">
        <v>2017</v>
      </c>
      <c r="D287" s="249">
        <v>3490</v>
      </c>
    </row>
    <row r="288" spans="1:4" s="11" customFormat="1" ht="12.75">
      <c r="A288" s="1">
        <v>2</v>
      </c>
      <c r="B288" s="141" t="s">
        <v>829</v>
      </c>
      <c r="C288" s="142">
        <v>2019</v>
      </c>
      <c r="D288" s="259">
        <v>61770.6</v>
      </c>
    </row>
    <row r="289" spans="1:4" s="11" customFormat="1" ht="17.25" customHeight="1">
      <c r="A289" s="295" t="s">
        <v>0</v>
      </c>
      <c r="B289" s="296"/>
      <c r="C289" s="297"/>
      <c r="D289" s="257">
        <f>SUM(D287:D288)</f>
        <v>65260.6</v>
      </c>
    </row>
    <row r="290" spans="1:4" s="11" customFormat="1" ht="16.5" customHeight="1">
      <c r="A290" s="304" t="s">
        <v>815</v>
      </c>
      <c r="B290" s="304"/>
      <c r="C290" s="304"/>
      <c r="D290" s="304"/>
    </row>
    <row r="291" spans="1:4" s="11" customFormat="1" ht="15.75" customHeight="1">
      <c r="A291" s="1">
        <v>1</v>
      </c>
      <c r="B291" s="141" t="s">
        <v>816</v>
      </c>
      <c r="C291" s="142">
        <v>2019</v>
      </c>
      <c r="D291" s="259">
        <v>3026</v>
      </c>
    </row>
    <row r="292" spans="1:4" s="11" customFormat="1" ht="12.75">
      <c r="A292" s="1">
        <v>2</v>
      </c>
      <c r="B292" s="141" t="s">
        <v>816</v>
      </c>
      <c r="C292" s="142">
        <v>2020</v>
      </c>
      <c r="D292" s="259">
        <v>3184</v>
      </c>
    </row>
    <row r="293" spans="1:4" s="6" customFormat="1" ht="12.75">
      <c r="A293" s="295" t="s">
        <v>0</v>
      </c>
      <c r="B293" s="296"/>
      <c r="C293" s="297"/>
      <c r="D293" s="264">
        <f>SUM(D291:D292)</f>
        <v>6210</v>
      </c>
    </row>
    <row r="294" spans="1:4" s="11" customFormat="1" ht="12.75">
      <c r="A294" s="17"/>
      <c r="B294" s="17"/>
      <c r="C294" s="18"/>
      <c r="D294" s="268"/>
    </row>
    <row r="295" spans="1:4" ht="13.5" customHeight="1">
      <c r="A295" s="17"/>
      <c r="C295" s="18"/>
      <c r="D295" s="268"/>
    </row>
    <row r="296" spans="1:4" s="14" customFormat="1" ht="12.75">
      <c r="A296" s="337" t="s">
        <v>40</v>
      </c>
      <c r="B296" s="337"/>
      <c r="C296" s="337"/>
      <c r="D296" s="337"/>
    </row>
    <row r="297" spans="1:4" s="14" customFormat="1" ht="26.25" customHeight="1">
      <c r="A297" s="2" t="s">
        <v>23</v>
      </c>
      <c r="B297" s="2" t="s">
        <v>31</v>
      </c>
      <c r="C297" s="2" t="s">
        <v>32</v>
      </c>
      <c r="D297" s="256" t="s">
        <v>33</v>
      </c>
    </row>
    <row r="298" spans="1:4" s="14" customFormat="1" ht="13.5" customHeight="1">
      <c r="A298" s="304" t="s">
        <v>618</v>
      </c>
      <c r="B298" s="304"/>
      <c r="C298" s="304"/>
      <c r="D298" s="304"/>
    </row>
    <row r="299" spans="1:4" s="14" customFormat="1" ht="12.75">
      <c r="A299" s="33">
        <v>1</v>
      </c>
      <c r="B299" s="113" t="s">
        <v>619</v>
      </c>
      <c r="C299" s="64">
        <v>2016</v>
      </c>
      <c r="D299" s="258">
        <v>516</v>
      </c>
    </row>
    <row r="300" spans="1:4" s="14" customFormat="1" ht="12.75">
      <c r="A300" s="33">
        <v>2</v>
      </c>
      <c r="B300" s="113" t="s">
        <v>620</v>
      </c>
      <c r="C300" s="64">
        <v>2016</v>
      </c>
      <c r="D300" s="258">
        <v>910.2</v>
      </c>
    </row>
    <row r="301" spans="1:4" s="14" customFormat="1" ht="13.5" customHeight="1">
      <c r="A301" s="33">
        <v>3</v>
      </c>
      <c r="B301" s="113" t="s">
        <v>621</v>
      </c>
      <c r="C301" s="64">
        <v>2017</v>
      </c>
      <c r="D301" s="258">
        <v>532.59</v>
      </c>
    </row>
    <row r="302" spans="1:4" s="14" customFormat="1" ht="13.5" customHeight="1">
      <c r="A302" s="33">
        <v>4</v>
      </c>
      <c r="B302" s="110" t="s">
        <v>622</v>
      </c>
      <c r="C302" s="33">
        <v>2019</v>
      </c>
      <c r="D302" s="259">
        <v>405.9</v>
      </c>
    </row>
    <row r="303" spans="1:4" s="14" customFormat="1" ht="13.5" customHeight="1">
      <c r="A303" s="33">
        <v>5</v>
      </c>
      <c r="B303" s="110" t="s">
        <v>623</v>
      </c>
      <c r="C303" s="33">
        <v>2019</v>
      </c>
      <c r="D303" s="259">
        <v>356.7</v>
      </c>
    </row>
    <row r="304" spans="1:4" s="14" customFormat="1" ht="13.5" customHeight="1">
      <c r="A304" s="33">
        <v>6</v>
      </c>
      <c r="B304" s="110" t="s">
        <v>624</v>
      </c>
      <c r="C304" s="33">
        <v>2019</v>
      </c>
      <c r="D304" s="259">
        <v>319.8</v>
      </c>
    </row>
    <row r="305" spans="1:4" s="14" customFormat="1" ht="13.5" customHeight="1">
      <c r="A305" s="33">
        <v>7</v>
      </c>
      <c r="B305" s="110" t="s">
        <v>625</v>
      </c>
      <c r="C305" s="33">
        <v>2019</v>
      </c>
      <c r="D305" s="259">
        <v>393.6</v>
      </c>
    </row>
    <row r="306" spans="1:4" s="11" customFormat="1" ht="12.75">
      <c r="A306" s="295" t="s">
        <v>0</v>
      </c>
      <c r="B306" s="296"/>
      <c r="C306" s="297"/>
      <c r="D306" s="257">
        <f>SUM(D299:D305)</f>
        <v>3434.79</v>
      </c>
    </row>
    <row r="307" spans="1:4" s="11" customFormat="1" ht="12.75" customHeight="1">
      <c r="A307" s="304" t="s">
        <v>721</v>
      </c>
      <c r="B307" s="304"/>
      <c r="C307" s="304"/>
      <c r="D307" s="304"/>
    </row>
    <row r="308" spans="1:4" s="11" customFormat="1" ht="12.75">
      <c r="A308" s="142">
        <v>1</v>
      </c>
      <c r="B308" s="141" t="s">
        <v>722</v>
      </c>
      <c r="C308" s="142">
        <v>2019</v>
      </c>
      <c r="D308" s="259">
        <v>8560.8</v>
      </c>
    </row>
    <row r="309" spans="1:4" s="11" customFormat="1" ht="12.75">
      <c r="A309" s="295" t="s">
        <v>0</v>
      </c>
      <c r="B309" s="296"/>
      <c r="C309" s="297"/>
      <c r="D309" s="257">
        <f>SUM(D308:D308)</f>
        <v>8560.8</v>
      </c>
    </row>
    <row r="310" spans="1:4" s="11" customFormat="1" ht="12.75">
      <c r="A310" s="304" t="s">
        <v>793</v>
      </c>
      <c r="B310" s="304"/>
      <c r="C310" s="304"/>
      <c r="D310" s="304"/>
    </row>
    <row r="311" spans="1:4" ht="25.5">
      <c r="A311" s="33">
        <v>1</v>
      </c>
      <c r="B311" s="141" t="s">
        <v>794</v>
      </c>
      <c r="C311" s="142">
        <v>2016</v>
      </c>
      <c r="D311" s="259">
        <v>3496</v>
      </c>
    </row>
    <row r="312" spans="1:4" ht="25.5">
      <c r="A312" s="33">
        <v>2</v>
      </c>
      <c r="B312" s="141" t="s">
        <v>795</v>
      </c>
      <c r="C312" s="142">
        <v>2017</v>
      </c>
      <c r="D312" s="259">
        <v>996.3</v>
      </c>
    </row>
    <row r="313" spans="1:4" ht="12.75">
      <c r="A313" s="295" t="s">
        <v>0</v>
      </c>
      <c r="B313" s="296"/>
      <c r="C313" s="297"/>
      <c r="D313" s="257">
        <f>SUM(D311:D312)</f>
        <v>4492.3</v>
      </c>
    </row>
    <row r="314" spans="1:4" s="11" customFormat="1" ht="12.75">
      <c r="A314" s="17"/>
      <c r="B314" s="17"/>
      <c r="C314" s="18"/>
      <c r="D314" s="268"/>
    </row>
    <row r="315" spans="1:4" s="11" customFormat="1" ht="12.75">
      <c r="A315" s="17"/>
      <c r="B315" s="17"/>
      <c r="C315" s="18"/>
      <c r="D315" s="268"/>
    </row>
    <row r="316" spans="1:4" s="11" customFormat="1" ht="17.25" customHeight="1">
      <c r="A316" s="17"/>
      <c r="B316" s="336" t="s">
        <v>34</v>
      </c>
      <c r="C316" s="336"/>
      <c r="D316" s="292">
        <f>D53+D72+D78+D97+D114+D119+D135+D154+D161+D181</f>
        <v>418746.74</v>
      </c>
    </row>
    <row r="317" spans="1:4" s="11" customFormat="1" ht="17.25" customHeight="1">
      <c r="A317" s="17"/>
      <c r="B317" s="336" t="s">
        <v>35</v>
      </c>
      <c r="C317" s="336"/>
      <c r="D317" s="292">
        <f>D208+D213+D222+D231+D240+D254+D285+D289+D293</f>
        <v>419197.05</v>
      </c>
    </row>
    <row r="318" spans="1:4" s="11" customFormat="1" ht="21" customHeight="1">
      <c r="A318" s="17"/>
      <c r="B318" s="336" t="s">
        <v>36</v>
      </c>
      <c r="C318" s="336"/>
      <c r="D318" s="292">
        <f>D306+D309+D313</f>
        <v>16487.89</v>
      </c>
    </row>
    <row r="319" spans="1:4" s="11" customFormat="1" ht="12.75">
      <c r="A319" s="17"/>
      <c r="B319" s="17"/>
      <c r="C319" s="18"/>
      <c r="D319" s="268"/>
    </row>
    <row r="320" spans="1:4" s="11" customFormat="1" ht="14.25" customHeight="1">
      <c r="A320" s="17"/>
      <c r="B320" s="17"/>
      <c r="C320" s="18"/>
      <c r="D320" s="268"/>
    </row>
    <row r="321" spans="1:4" ht="12.75">
      <c r="A321" s="17"/>
      <c r="C321" s="18"/>
      <c r="D321" s="268"/>
    </row>
    <row r="322" spans="1:4" s="14" customFormat="1" ht="12.75">
      <c r="A322" s="17"/>
      <c r="B322" s="17"/>
      <c r="C322" s="18"/>
      <c r="D322" s="268"/>
    </row>
    <row r="323" spans="1:4" s="14" customFormat="1" ht="12.75">
      <c r="A323" s="17"/>
      <c r="B323" s="17"/>
      <c r="C323" s="18"/>
      <c r="D323" s="268"/>
    </row>
    <row r="324" spans="1:4" s="14" customFormat="1" ht="18" customHeight="1">
      <c r="A324" s="17"/>
      <c r="B324" s="17"/>
      <c r="C324" s="18"/>
      <c r="D324" s="268"/>
    </row>
    <row r="325" spans="1:4" ht="12.75">
      <c r="A325" s="17"/>
      <c r="C325" s="18"/>
      <c r="D325" s="268"/>
    </row>
    <row r="326" spans="1:4" s="6" customFormat="1" ht="12.75">
      <c r="A326" s="17"/>
      <c r="B326" s="17"/>
      <c r="C326" s="18"/>
      <c r="D326" s="268"/>
    </row>
    <row r="327" spans="1:4" s="6" customFormat="1" ht="12.75">
      <c r="A327" s="17"/>
      <c r="B327" s="17"/>
      <c r="C327" s="18"/>
      <c r="D327" s="268"/>
    </row>
    <row r="328" spans="1:4" ht="12.75">
      <c r="A328" s="17"/>
      <c r="C328" s="18"/>
      <c r="D328" s="268"/>
    </row>
    <row r="329" spans="1:4" s="11" customFormat="1" ht="12.75">
      <c r="A329" s="17"/>
      <c r="B329" s="17"/>
      <c r="C329" s="18"/>
      <c r="D329" s="268"/>
    </row>
    <row r="330" spans="1:4" s="11" customFormat="1" ht="12.75">
      <c r="A330" s="17"/>
      <c r="B330" s="17"/>
      <c r="C330" s="18"/>
      <c r="D330" s="268"/>
    </row>
    <row r="331" spans="1:4" s="11" customFormat="1" ht="12.75">
      <c r="A331" s="17"/>
      <c r="B331" s="17"/>
      <c r="C331" s="18"/>
      <c r="D331" s="268"/>
    </row>
    <row r="332" spans="1:4" s="11" customFormat="1" ht="12.75">
      <c r="A332" s="17"/>
      <c r="B332" s="17"/>
      <c r="C332" s="18"/>
      <c r="D332" s="268"/>
    </row>
    <row r="333" spans="1:4" s="11" customFormat="1" ht="12.75">
      <c r="A333" s="17"/>
      <c r="B333" s="17"/>
      <c r="C333" s="18"/>
      <c r="D333" s="268"/>
    </row>
    <row r="334" spans="1:4" s="11" customFormat="1" ht="12.75">
      <c r="A334" s="17"/>
      <c r="B334" s="17"/>
      <c r="C334" s="18"/>
      <c r="D334" s="268"/>
    </row>
    <row r="335" spans="1:4" s="11" customFormat="1" ht="12.75">
      <c r="A335" s="17"/>
      <c r="B335" s="17"/>
      <c r="C335" s="18"/>
      <c r="D335" s="268"/>
    </row>
    <row r="336" spans="1:4" s="11" customFormat="1" ht="12.75">
      <c r="A336" s="17"/>
      <c r="B336" s="17"/>
      <c r="C336" s="18"/>
      <c r="D336" s="268"/>
    </row>
    <row r="337" spans="1:4" s="11" customFormat="1" ht="12.75">
      <c r="A337" s="17"/>
      <c r="B337" s="17"/>
      <c r="C337" s="18"/>
      <c r="D337" s="268"/>
    </row>
    <row r="338" spans="1:4" s="11" customFormat="1" ht="12.75">
      <c r="A338" s="17"/>
      <c r="B338" s="17"/>
      <c r="C338" s="18"/>
      <c r="D338" s="268"/>
    </row>
    <row r="339" spans="1:4" s="6" customFormat="1" ht="12.75">
      <c r="A339" s="17"/>
      <c r="B339" s="17"/>
      <c r="C339" s="18"/>
      <c r="D339" s="268"/>
    </row>
    <row r="340" spans="1:4" ht="12.75">
      <c r="A340" s="17"/>
      <c r="C340" s="18"/>
      <c r="D340" s="268"/>
    </row>
    <row r="341" spans="1:4" ht="12.75">
      <c r="A341" s="17"/>
      <c r="C341" s="18"/>
      <c r="D341" s="268"/>
    </row>
    <row r="342" spans="1:4" ht="12.75">
      <c r="A342" s="17"/>
      <c r="C342" s="18"/>
      <c r="D342" s="268"/>
    </row>
    <row r="343" spans="1:4" ht="12.75">
      <c r="A343" s="17"/>
      <c r="C343" s="18"/>
      <c r="D343" s="268"/>
    </row>
    <row r="344" spans="1:4" ht="12.75">
      <c r="A344" s="17"/>
      <c r="C344" s="18"/>
      <c r="D344" s="268"/>
    </row>
    <row r="345" spans="1:4" ht="12.75">
      <c r="A345" s="17"/>
      <c r="C345" s="18"/>
      <c r="D345" s="268"/>
    </row>
    <row r="346" spans="1:4" ht="12.75">
      <c r="A346" s="17"/>
      <c r="C346" s="18"/>
      <c r="D346" s="268"/>
    </row>
    <row r="347" spans="1:4" ht="12.75">
      <c r="A347" s="17"/>
      <c r="C347" s="18"/>
      <c r="D347" s="268"/>
    </row>
    <row r="348" spans="1:4" ht="12.75">
      <c r="A348" s="17"/>
      <c r="C348" s="18"/>
      <c r="D348" s="268"/>
    </row>
    <row r="349" spans="1:4" ht="12.75">
      <c r="A349" s="17"/>
      <c r="C349" s="18"/>
      <c r="D349" s="268"/>
    </row>
    <row r="350" spans="1:4" ht="12.75">
      <c r="A350" s="17"/>
      <c r="C350" s="18"/>
      <c r="D350" s="268"/>
    </row>
    <row r="351" spans="1:4" ht="12.75">
      <c r="A351" s="17"/>
      <c r="C351" s="18"/>
      <c r="D351" s="268"/>
    </row>
    <row r="352" spans="1:4" ht="14.25" customHeight="1">
      <c r="A352" s="17"/>
      <c r="C352" s="18"/>
      <c r="D352" s="268"/>
    </row>
    <row r="353" spans="1:4" ht="12.75">
      <c r="A353" s="17"/>
      <c r="C353" s="18"/>
      <c r="D353" s="268"/>
    </row>
    <row r="354" spans="1:4" ht="12.75">
      <c r="A354" s="17"/>
      <c r="C354" s="18"/>
      <c r="D354" s="268"/>
    </row>
    <row r="355" spans="1:4" ht="14.25" customHeight="1">
      <c r="A355" s="17"/>
      <c r="C355" s="18"/>
      <c r="D355" s="268"/>
    </row>
    <row r="356" spans="1:4" ht="12.75">
      <c r="A356" s="17"/>
      <c r="C356" s="18"/>
      <c r="D356" s="268"/>
    </row>
    <row r="357" spans="1:4" s="6" customFormat="1" ht="12.75">
      <c r="A357" s="17"/>
      <c r="B357" s="17"/>
      <c r="C357" s="18"/>
      <c r="D357" s="268"/>
    </row>
    <row r="358" spans="1:4" s="6" customFormat="1" ht="12.75">
      <c r="A358" s="17"/>
      <c r="B358" s="17"/>
      <c r="C358" s="18"/>
      <c r="D358" s="268"/>
    </row>
    <row r="359" spans="1:4" s="6" customFormat="1" ht="12.75">
      <c r="A359" s="17"/>
      <c r="B359" s="17"/>
      <c r="C359" s="18"/>
      <c r="D359" s="268"/>
    </row>
    <row r="360" spans="1:4" s="6" customFormat="1" ht="12.75">
      <c r="A360" s="17"/>
      <c r="B360" s="17"/>
      <c r="C360" s="18"/>
      <c r="D360" s="268"/>
    </row>
    <row r="361" spans="1:4" s="6" customFormat="1" ht="12.75">
      <c r="A361" s="17"/>
      <c r="B361" s="17"/>
      <c r="C361" s="18"/>
      <c r="D361" s="268"/>
    </row>
    <row r="362" spans="1:4" s="6" customFormat="1" ht="12.75">
      <c r="A362" s="17"/>
      <c r="B362" s="17"/>
      <c r="C362" s="18"/>
      <c r="D362" s="268"/>
    </row>
    <row r="363" spans="1:4" s="6" customFormat="1" ht="12.75">
      <c r="A363" s="17"/>
      <c r="B363" s="17"/>
      <c r="C363" s="18"/>
      <c r="D363" s="268"/>
    </row>
    <row r="364" spans="1:4" ht="12.75" customHeight="1">
      <c r="A364" s="17"/>
      <c r="C364" s="18"/>
      <c r="D364" s="268"/>
    </row>
    <row r="365" spans="1:4" s="11" customFormat="1" ht="12.75">
      <c r="A365" s="17"/>
      <c r="B365" s="17"/>
      <c r="C365" s="18"/>
      <c r="D365" s="268"/>
    </row>
    <row r="366" spans="1:4" s="11" customFormat="1" ht="12.75">
      <c r="A366" s="17"/>
      <c r="B366" s="17"/>
      <c r="C366" s="18"/>
      <c r="D366" s="268"/>
    </row>
    <row r="367" spans="1:4" s="11" customFormat="1" ht="12.75">
      <c r="A367" s="17"/>
      <c r="B367" s="17"/>
      <c r="C367" s="18"/>
      <c r="D367" s="268"/>
    </row>
    <row r="368" spans="1:4" s="11" customFormat="1" ht="12.75">
      <c r="A368" s="17"/>
      <c r="B368" s="17"/>
      <c r="C368" s="18"/>
      <c r="D368" s="268"/>
    </row>
    <row r="369" spans="1:4" s="11" customFormat="1" ht="12.75">
      <c r="A369" s="17"/>
      <c r="B369" s="17"/>
      <c r="C369" s="18"/>
      <c r="D369" s="268"/>
    </row>
    <row r="370" spans="1:4" s="11" customFormat="1" ht="12.75">
      <c r="A370" s="17"/>
      <c r="B370" s="17"/>
      <c r="C370" s="18"/>
      <c r="D370" s="268"/>
    </row>
    <row r="371" spans="1:4" s="11" customFormat="1" ht="12.75">
      <c r="A371" s="17"/>
      <c r="B371" s="17"/>
      <c r="C371" s="18"/>
      <c r="D371" s="268"/>
    </row>
    <row r="372" spans="1:4" s="11" customFormat="1" ht="18" customHeight="1">
      <c r="A372" s="17"/>
      <c r="B372" s="17"/>
      <c r="C372" s="18"/>
      <c r="D372" s="268"/>
    </row>
    <row r="373" spans="1:4" ht="12.75">
      <c r="A373" s="17"/>
      <c r="C373" s="18"/>
      <c r="D373" s="268"/>
    </row>
    <row r="374" spans="1:4" s="6" customFormat="1" ht="12.75">
      <c r="A374" s="17"/>
      <c r="B374" s="17"/>
      <c r="C374" s="18"/>
      <c r="D374" s="268"/>
    </row>
    <row r="375" spans="1:4" s="6" customFormat="1" ht="12.75">
      <c r="A375" s="17"/>
      <c r="B375" s="17"/>
      <c r="C375" s="18"/>
      <c r="D375" s="268"/>
    </row>
    <row r="376" spans="1:4" s="6" customFormat="1" ht="12.75">
      <c r="A376" s="17"/>
      <c r="B376" s="17"/>
      <c r="C376" s="18"/>
      <c r="D376" s="268"/>
    </row>
    <row r="377" spans="1:4" ht="12.75" customHeight="1">
      <c r="A377" s="17"/>
      <c r="C377" s="18"/>
      <c r="D377" s="268"/>
    </row>
    <row r="378" spans="1:4" s="6" customFormat="1" ht="12.75">
      <c r="A378" s="17"/>
      <c r="B378" s="17"/>
      <c r="C378" s="18"/>
      <c r="D378" s="268"/>
    </row>
    <row r="379" spans="1:4" s="6" customFormat="1" ht="12.75">
      <c r="A379" s="17"/>
      <c r="B379" s="17"/>
      <c r="C379" s="18"/>
      <c r="D379" s="268"/>
    </row>
    <row r="380" spans="1:4" s="6" customFormat="1" ht="12.75">
      <c r="A380" s="17"/>
      <c r="B380" s="17"/>
      <c r="C380" s="18"/>
      <c r="D380" s="268"/>
    </row>
    <row r="381" spans="1:4" s="6" customFormat="1" ht="12.75">
      <c r="A381" s="17"/>
      <c r="B381" s="17"/>
      <c r="C381" s="18"/>
      <c r="D381" s="268"/>
    </row>
    <row r="382" spans="1:4" s="6" customFormat="1" ht="12.75">
      <c r="A382" s="17"/>
      <c r="B382" s="17"/>
      <c r="C382" s="18"/>
      <c r="D382" s="268"/>
    </row>
    <row r="383" spans="1:4" s="6" customFormat="1" ht="12.75">
      <c r="A383" s="17"/>
      <c r="B383" s="17"/>
      <c r="C383" s="18"/>
      <c r="D383" s="268"/>
    </row>
    <row r="384" spans="1:4" ht="12.75">
      <c r="A384" s="17"/>
      <c r="C384" s="18"/>
      <c r="D384" s="268"/>
    </row>
    <row r="385" spans="1:4" ht="12.75">
      <c r="A385" s="17"/>
      <c r="C385" s="18"/>
      <c r="D385" s="268"/>
    </row>
    <row r="386" spans="1:4" ht="12.75">
      <c r="A386" s="17"/>
      <c r="C386" s="18"/>
      <c r="D386" s="268"/>
    </row>
    <row r="387" spans="1:4" ht="14.25" customHeight="1">
      <c r="A387" s="17"/>
      <c r="C387" s="18"/>
      <c r="D387" s="268"/>
    </row>
    <row r="388" spans="1:4" ht="12.75">
      <c r="A388" s="17"/>
      <c r="C388" s="18"/>
      <c r="D388" s="268"/>
    </row>
    <row r="389" spans="1:4" ht="12.75">
      <c r="A389" s="17"/>
      <c r="C389" s="18"/>
      <c r="D389" s="268"/>
    </row>
    <row r="390" spans="1:4" ht="12.75">
      <c r="A390" s="17"/>
      <c r="C390" s="18"/>
      <c r="D390" s="268"/>
    </row>
    <row r="391" spans="1:4" ht="12.75">
      <c r="A391" s="17"/>
      <c r="C391" s="18"/>
      <c r="D391" s="268"/>
    </row>
    <row r="392" spans="1:4" ht="12.75">
      <c r="A392" s="17"/>
      <c r="C392" s="18"/>
      <c r="D392" s="268"/>
    </row>
    <row r="393" spans="1:4" ht="12.75">
      <c r="A393" s="17"/>
      <c r="C393" s="18"/>
      <c r="D393" s="268"/>
    </row>
    <row r="394" spans="1:4" ht="12.75">
      <c r="A394" s="17"/>
      <c r="C394" s="18"/>
      <c r="D394" s="268"/>
    </row>
    <row r="395" spans="1:4" ht="12.75">
      <c r="A395" s="17"/>
      <c r="C395" s="18"/>
      <c r="D395" s="268"/>
    </row>
    <row r="396" spans="1:4" ht="12.75">
      <c r="A396" s="17"/>
      <c r="C396" s="18"/>
      <c r="D396" s="268"/>
    </row>
    <row r="397" spans="1:4" ht="12.75">
      <c r="A397" s="17"/>
      <c r="C397" s="18"/>
      <c r="D397" s="268"/>
    </row>
    <row r="398" spans="1:4" ht="12.75">
      <c r="A398" s="17"/>
      <c r="C398" s="18"/>
      <c r="D398" s="268"/>
    </row>
    <row r="399" spans="1:4" ht="12.75">
      <c r="A399" s="17"/>
      <c r="C399" s="18"/>
      <c r="D399" s="268"/>
    </row>
    <row r="400" spans="1:4" ht="12.75">
      <c r="A400" s="17"/>
      <c r="C400" s="18"/>
      <c r="D400" s="268"/>
    </row>
    <row r="401" spans="1:4" ht="12.75">
      <c r="A401" s="17"/>
      <c r="C401" s="18"/>
      <c r="D401" s="268"/>
    </row>
    <row r="402" spans="1:4" ht="12.75">
      <c r="A402" s="17"/>
      <c r="C402" s="18"/>
      <c r="D402" s="268"/>
    </row>
    <row r="403" spans="1:4" ht="12.75">
      <c r="A403" s="17"/>
      <c r="C403" s="18"/>
      <c r="D403" s="268"/>
    </row>
    <row r="404" spans="1:4" ht="12.75">
      <c r="A404" s="17"/>
      <c r="C404" s="18"/>
      <c r="D404" s="268"/>
    </row>
    <row r="405" spans="1:4" ht="12.75">
      <c r="A405" s="17"/>
      <c r="C405" s="18"/>
      <c r="D405" s="268"/>
    </row>
    <row r="406" spans="1:4" ht="12.75">
      <c r="A406" s="17"/>
      <c r="C406" s="18"/>
      <c r="D406" s="268"/>
    </row>
    <row r="407" spans="1:4" ht="12.75">
      <c r="A407" s="17"/>
      <c r="C407" s="18"/>
      <c r="D407" s="268"/>
    </row>
    <row r="408" spans="1:4" ht="12.75">
      <c r="A408" s="17"/>
      <c r="C408" s="18"/>
      <c r="D408" s="268"/>
    </row>
    <row r="409" spans="1:4" ht="12.75">
      <c r="A409" s="17"/>
      <c r="C409" s="18"/>
      <c r="D409" s="268"/>
    </row>
    <row r="410" spans="1:4" ht="12.75">
      <c r="A410" s="17"/>
      <c r="C410" s="18"/>
      <c r="D410" s="268"/>
    </row>
    <row r="411" spans="1:4" ht="12.75">
      <c r="A411" s="17"/>
      <c r="C411" s="18"/>
      <c r="D411" s="268"/>
    </row>
    <row r="412" spans="1:4" ht="12.75">
      <c r="A412" s="17"/>
      <c r="C412" s="18"/>
      <c r="D412" s="268"/>
    </row>
    <row r="413" spans="1:4" ht="12.75">
      <c r="A413" s="17"/>
      <c r="C413" s="18"/>
      <c r="D413" s="268"/>
    </row>
    <row r="414" spans="1:4" ht="12.75">
      <c r="A414" s="17"/>
      <c r="C414" s="18"/>
      <c r="D414" s="268"/>
    </row>
    <row r="415" spans="1:4" ht="12.75">
      <c r="A415" s="17"/>
      <c r="C415" s="18"/>
      <c r="D415" s="268"/>
    </row>
    <row r="416" spans="1:4" ht="12.75">
      <c r="A416" s="17"/>
      <c r="C416" s="18"/>
      <c r="D416" s="268"/>
    </row>
    <row r="417" spans="1:4" ht="12.75">
      <c r="A417" s="17"/>
      <c r="C417" s="18"/>
      <c r="D417" s="268"/>
    </row>
    <row r="418" spans="1:4" ht="12.75">
      <c r="A418" s="17"/>
      <c r="C418" s="18"/>
      <c r="D418" s="268"/>
    </row>
    <row r="419" spans="1:4" ht="12.75">
      <c r="A419" s="17"/>
      <c r="C419" s="18"/>
      <c r="D419" s="268"/>
    </row>
    <row r="420" spans="1:4" s="11" customFormat="1" ht="12.75">
      <c r="A420" s="17"/>
      <c r="B420" s="17"/>
      <c r="C420" s="18"/>
      <c r="D420" s="268"/>
    </row>
    <row r="421" spans="1:4" s="11" customFormat="1" ht="12.75">
      <c r="A421" s="17"/>
      <c r="B421" s="17"/>
      <c r="C421" s="18"/>
      <c r="D421" s="268"/>
    </row>
    <row r="422" spans="1:4" s="11" customFormat="1" ht="12.75">
      <c r="A422" s="17"/>
      <c r="B422" s="17"/>
      <c r="C422" s="18"/>
      <c r="D422" s="268"/>
    </row>
    <row r="423" spans="1:4" s="11" customFormat="1" ht="12.75">
      <c r="A423" s="17"/>
      <c r="B423" s="17"/>
      <c r="C423" s="18"/>
      <c r="D423" s="268"/>
    </row>
    <row r="424" spans="1:4" s="11" customFormat="1" ht="12.75">
      <c r="A424" s="17"/>
      <c r="B424" s="17"/>
      <c r="C424" s="18"/>
      <c r="D424" s="268"/>
    </row>
    <row r="425" spans="1:4" s="11" customFormat="1" ht="12.75">
      <c r="A425" s="17"/>
      <c r="B425" s="17"/>
      <c r="C425" s="18"/>
      <c r="D425" s="268"/>
    </row>
    <row r="426" spans="1:4" s="11" customFormat="1" ht="12.75">
      <c r="A426" s="17"/>
      <c r="B426" s="17"/>
      <c r="C426" s="18"/>
      <c r="D426" s="268"/>
    </row>
    <row r="427" spans="1:4" s="11" customFormat="1" ht="12.75">
      <c r="A427" s="17"/>
      <c r="B427" s="17"/>
      <c r="C427" s="18"/>
      <c r="D427" s="268"/>
    </row>
    <row r="428" spans="1:4" s="11" customFormat="1" ht="12.75">
      <c r="A428" s="17"/>
      <c r="B428" s="17"/>
      <c r="C428" s="18"/>
      <c r="D428" s="268"/>
    </row>
    <row r="429" spans="1:4" s="11" customFormat="1" ht="12.75">
      <c r="A429" s="17"/>
      <c r="B429" s="17"/>
      <c r="C429" s="18"/>
      <c r="D429" s="268"/>
    </row>
    <row r="430" spans="1:4" s="11" customFormat="1" ht="12.75">
      <c r="A430" s="17"/>
      <c r="B430" s="17"/>
      <c r="C430" s="18"/>
      <c r="D430" s="268"/>
    </row>
    <row r="431" spans="1:4" s="11" customFormat="1" ht="12.75">
      <c r="A431" s="17"/>
      <c r="B431" s="17"/>
      <c r="C431" s="18"/>
      <c r="D431" s="268"/>
    </row>
    <row r="432" spans="1:4" s="11" customFormat="1" ht="12.75">
      <c r="A432" s="17"/>
      <c r="B432" s="17"/>
      <c r="C432" s="18"/>
      <c r="D432" s="268"/>
    </row>
    <row r="433" spans="1:4" s="11" customFormat="1" ht="12.75">
      <c r="A433" s="17"/>
      <c r="B433" s="17"/>
      <c r="C433" s="18"/>
      <c r="D433" s="268"/>
    </row>
    <row r="434" spans="1:4" s="11" customFormat="1" ht="12.75">
      <c r="A434" s="17"/>
      <c r="B434" s="17"/>
      <c r="C434" s="18"/>
      <c r="D434" s="268"/>
    </row>
    <row r="435" spans="1:4" s="11" customFormat="1" ht="12.75">
      <c r="A435" s="17"/>
      <c r="B435" s="17"/>
      <c r="C435" s="18"/>
      <c r="D435" s="268"/>
    </row>
    <row r="436" spans="1:4" s="11" customFormat="1" ht="12.75">
      <c r="A436" s="17"/>
      <c r="B436" s="17"/>
      <c r="C436" s="18"/>
      <c r="D436" s="268"/>
    </row>
    <row r="437" spans="1:4" s="11" customFormat="1" ht="12.75">
      <c r="A437" s="17"/>
      <c r="B437" s="17"/>
      <c r="C437" s="18"/>
      <c r="D437" s="268"/>
    </row>
    <row r="438" spans="1:4" s="11" customFormat="1" ht="12.75">
      <c r="A438" s="17"/>
      <c r="B438" s="17"/>
      <c r="C438" s="18"/>
      <c r="D438" s="268"/>
    </row>
    <row r="439" spans="1:4" s="11" customFormat="1" ht="12.75">
      <c r="A439" s="17"/>
      <c r="B439" s="17"/>
      <c r="C439" s="18"/>
      <c r="D439" s="268"/>
    </row>
    <row r="440" spans="1:4" s="11" customFormat="1" ht="12.75">
      <c r="A440" s="17"/>
      <c r="B440" s="17"/>
      <c r="C440" s="18"/>
      <c r="D440" s="268"/>
    </row>
    <row r="441" spans="1:4" s="11" customFormat="1" ht="12.75">
      <c r="A441" s="17"/>
      <c r="B441" s="17"/>
      <c r="C441" s="18"/>
      <c r="D441" s="268"/>
    </row>
    <row r="442" spans="1:4" s="11" customFormat="1" ht="12.75">
      <c r="A442" s="17"/>
      <c r="B442" s="17"/>
      <c r="C442" s="18"/>
      <c r="D442" s="268"/>
    </row>
    <row r="443" spans="1:4" s="11" customFormat="1" ht="12.75">
      <c r="A443" s="17"/>
      <c r="B443" s="17"/>
      <c r="C443" s="18"/>
      <c r="D443" s="268"/>
    </row>
    <row r="444" spans="1:4" s="11" customFormat="1" ht="12.75">
      <c r="A444" s="17"/>
      <c r="B444" s="17"/>
      <c r="C444" s="18"/>
      <c r="D444" s="268"/>
    </row>
    <row r="445" spans="1:4" s="11" customFormat="1" ht="12.75">
      <c r="A445" s="17"/>
      <c r="B445" s="17"/>
      <c r="C445" s="18"/>
      <c r="D445" s="268"/>
    </row>
    <row r="446" spans="1:4" s="11" customFormat="1" ht="12.75">
      <c r="A446" s="17"/>
      <c r="B446" s="17"/>
      <c r="C446" s="18"/>
      <c r="D446" s="268"/>
    </row>
    <row r="447" spans="1:4" s="11" customFormat="1" ht="12.75">
      <c r="A447" s="17"/>
      <c r="B447" s="17"/>
      <c r="C447" s="18"/>
      <c r="D447" s="268"/>
    </row>
    <row r="448" spans="1:4" s="11" customFormat="1" ht="18" customHeight="1">
      <c r="A448" s="17"/>
      <c r="B448" s="17"/>
      <c r="C448" s="18"/>
      <c r="D448" s="268"/>
    </row>
    <row r="449" spans="1:4" ht="12.75">
      <c r="A449" s="17"/>
      <c r="C449" s="18"/>
      <c r="D449" s="268"/>
    </row>
    <row r="450" spans="1:4" s="11" customFormat="1" ht="12.75">
      <c r="A450" s="17"/>
      <c r="B450" s="17"/>
      <c r="C450" s="18"/>
      <c r="D450" s="268"/>
    </row>
    <row r="451" spans="1:4" s="11" customFormat="1" ht="12.75">
      <c r="A451" s="17"/>
      <c r="B451" s="17"/>
      <c r="C451" s="18"/>
      <c r="D451" s="268"/>
    </row>
    <row r="452" spans="1:4" s="11" customFormat="1" ht="12.75">
      <c r="A452" s="17"/>
      <c r="B452" s="17"/>
      <c r="C452" s="18"/>
      <c r="D452" s="268"/>
    </row>
    <row r="453" spans="1:4" s="11" customFormat="1" ht="18" customHeight="1">
      <c r="A453" s="17"/>
      <c r="B453" s="17"/>
      <c r="C453" s="18"/>
      <c r="D453" s="268"/>
    </row>
    <row r="454" spans="1:4" ht="12.75">
      <c r="A454" s="17"/>
      <c r="C454" s="18"/>
      <c r="D454" s="268"/>
    </row>
    <row r="455" spans="1:4" ht="14.25" customHeight="1">
      <c r="A455" s="17"/>
      <c r="C455" s="18"/>
      <c r="D455" s="268"/>
    </row>
    <row r="456" spans="1:4" ht="14.25" customHeight="1">
      <c r="A456" s="17"/>
      <c r="C456" s="18"/>
      <c r="D456" s="268"/>
    </row>
    <row r="457" spans="1:4" ht="14.25" customHeight="1">
      <c r="A457" s="17"/>
      <c r="C457" s="18"/>
      <c r="D457" s="268"/>
    </row>
    <row r="458" spans="1:4" ht="12.75">
      <c r="A458" s="17"/>
      <c r="C458" s="18"/>
      <c r="D458" s="268"/>
    </row>
    <row r="459" spans="1:4" ht="14.25" customHeight="1">
      <c r="A459" s="17"/>
      <c r="C459" s="18"/>
      <c r="D459" s="268"/>
    </row>
    <row r="460" spans="1:4" ht="12.75">
      <c r="A460" s="17"/>
      <c r="C460" s="18"/>
      <c r="D460" s="268"/>
    </row>
    <row r="461" spans="1:4" ht="14.25" customHeight="1">
      <c r="A461" s="17"/>
      <c r="C461" s="18"/>
      <c r="D461" s="268"/>
    </row>
    <row r="462" spans="1:4" ht="12.75">
      <c r="A462" s="17"/>
      <c r="C462" s="18"/>
      <c r="D462" s="268"/>
    </row>
    <row r="463" spans="1:4" s="11" customFormat="1" ht="30" customHeight="1">
      <c r="A463" s="17"/>
      <c r="B463" s="17"/>
      <c r="C463" s="18"/>
      <c r="D463" s="268"/>
    </row>
    <row r="464" spans="1:4" s="11" customFormat="1" ht="12.75">
      <c r="A464" s="17"/>
      <c r="B464" s="17"/>
      <c r="C464" s="18"/>
      <c r="D464" s="268"/>
    </row>
    <row r="465" spans="1:4" s="11" customFormat="1" ht="12.75">
      <c r="A465" s="17"/>
      <c r="B465" s="17"/>
      <c r="C465" s="18"/>
      <c r="D465" s="268"/>
    </row>
    <row r="466" spans="1:4" s="11" customFormat="1" ht="12.75">
      <c r="A466" s="17"/>
      <c r="B466" s="17"/>
      <c r="C466" s="18"/>
      <c r="D466" s="268"/>
    </row>
    <row r="467" spans="1:4" s="11" customFormat="1" ht="12.75">
      <c r="A467" s="17"/>
      <c r="B467" s="17"/>
      <c r="C467" s="18"/>
      <c r="D467" s="268"/>
    </row>
    <row r="468" spans="1:4" s="11" customFormat="1" ht="12.75">
      <c r="A468" s="17"/>
      <c r="B468" s="17"/>
      <c r="C468" s="18"/>
      <c r="D468" s="268"/>
    </row>
    <row r="469" spans="1:4" s="11" customFormat="1" ht="12.75">
      <c r="A469" s="17"/>
      <c r="B469" s="17"/>
      <c r="C469" s="18"/>
      <c r="D469" s="268"/>
    </row>
    <row r="470" spans="1:4" s="11" customFormat="1" ht="12.75">
      <c r="A470" s="17"/>
      <c r="B470" s="17"/>
      <c r="C470" s="18"/>
      <c r="D470" s="268"/>
    </row>
    <row r="471" spans="1:4" s="11" customFormat="1" ht="12.75">
      <c r="A471" s="17"/>
      <c r="B471" s="17"/>
      <c r="C471" s="18"/>
      <c r="D471" s="268"/>
    </row>
    <row r="472" spans="1:4" s="11" customFormat="1" ht="12.75">
      <c r="A472" s="17"/>
      <c r="B472" s="17"/>
      <c r="C472" s="18"/>
      <c r="D472" s="268"/>
    </row>
    <row r="473" spans="1:4" s="11" customFormat="1" ht="12.75">
      <c r="A473" s="17"/>
      <c r="B473" s="17"/>
      <c r="C473" s="18"/>
      <c r="D473" s="268"/>
    </row>
    <row r="474" spans="1:4" s="11" customFormat="1" ht="12.75">
      <c r="A474" s="17"/>
      <c r="B474" s="17"/>
      <c r="C474" s="18"/>
      <c r="D474" s="268"/>
    </row>
    <row r="475" spans="1:4" s="11" customFormat="1" ht="12.75">
      <c r="A475" s="17"/>
      <c r="B475" s="17"/>
      <c r="C475" s="18"/>
      <c r="D475" s="268"/>
    </row>
    <row r="476" spans="1:4" s="11" customFormat="1" ht="12.75">
      <c r="A476" s="17"/>
      <c r="B476" s="17"/>
      <c r="C476" s="18"/>
      <c r="D476" s="268"/>
    </row>
    <row r="477" spans="1:4" s="11" customFormat="1" ht="12.75">
      <c r="A477" s="17"/>
      <c r="B477" s="17"/>
      <c r="C477" s="18"/>
      <c r="D477" s="268"/>
    </row>
    <row r="478" spans="1:4" ht="12.75">
      <c r="A478" s="17"/>
      <c r="C478" s="18"/>
      <c r="D478" s="268"/>
    </row>
    <row r="479" spans="1:4" ht="12.75">
      <c r="A479" s="17"/>
      <c r="C479" s="18"/>
      <c r="D479" s="268"/>
    </row>
    <row r="480" spans="1:4" ht="18" customHeight="1">
      <c r="A480" s="17"/>
      <c r="C480" s="18"/>
      <c r="D480" s="268"/>
    </row>
    <row r="481" spans="1:4" ht="20.25" customHeight="1">
      <c r="A481" s="17"/>
      <c r="C481" s="18"/>
      <c r="D481" s="268"/>
    </row>
    <row r="482" spans="1:4" ht="12.75">
      <c r="A482" s="17"/>
      <c r="C482" s="18"/>
      <c r="D482" s="268"/>
    </row>
    <row r="483" spans="1:4" ht="12.75">
      <c r="A483" s="17"/>
      <c r="C483" s="18"/>
      <c r="D483" s="268"/>
    </row>
    <row r="484" spans="1:4" ht="12.75">
      <c r="A484" s="17"/>
      <c r="C484" s="18"/>
      <c r="D484" s="268"/>
    </row>
    <row r="485" spans="1:4" ht="12.75">
      <c r="A485" s="17"/>
      <c r="C485" s="18"/>
      <c r="D485" s="268"/>
    </row>
    <row r="486" spans="1:4" ht="12.75">
      <c r="A486" s="17"/>
      <c r="C486" s="18"/>
      <c r="D486" s="268"/>
    </row>
    <row r="487" spans="1:4" ht="12.75">
      <c r="A487" s="17"/>
      <c r="C487" s="18"/>
      <c r="D487" s="268"/>
    </row>
    <row r="488" spans="1:4" ht="12.75">
      <c r="A488" s="17"/>
      <c r="C488" s="18"/>
      <c r="D488" s="268"/>
    </row>
    <row r="489" spans="1:4" ht="12.75">
      <c r="A489" s="17"/>
      <c r="C489" s="18"/>
      <c r="D489" s="268"/>
    </row>
    <row r="490" spans="1:4" ht="12.75">
      <c r="A490" s="17"/>
      <c r="C490" s="18"/>
      <c r="D490" s="268"/>
    </row>
    <row r="491" spans="1:4" ht="12.75">
      <c r="A491" s="17"/>
      <c r="C491" s="18"/>
      <c r="D491" s="268"/>
    </row>
    <row r="492" spans="1:4" ht="12.75">
      <c r="A492" s="17"/>
      <c r="C492" s="18"/>
      <c r="D492" s="268"/>
    </row>
    <row r="493" spans="1:4" ht="12.75">
      <c r="A493" s="17"/>
      <c r="C493" s="18"/>
      <c r="D493" s="268"/>
    </row>
    <row r="494" spans="1:4" ht="12.75">
      <c r="A494" s="17"/>
      <c r="C494" s="18"/>
      <c r="D494" s="268"/>
    </row>
    <row r="495" spans="1:4" ht="12.75">
      <c r="A495" s="17"/>
      <c r="C495" s="18"/>
      <c r="D495" s="268"/>
    </row>
    <row r="496" spans="1:4" ht="12.75">
      <c r="A496" s="17"/>
      <c r="C496" s="18"/>
      <c r="D496" s="268"/>
    </row>
    <row r="497" spans="1:4" ht="12.75">
      <c r="A497" s="17"/>
      <c r="C497" s="18"/>
      <c r="D497" s="268"/>
    </row>
    <row r="498" spans="1:4" ht="12.75">
      <c r="A498" s="17"/>
      <c r="C498" s="18"/>
      <c r="D498" s="268"/>
    </row>
    <row r="499" spans="1:4" ht="12.75">
      <c r="A499" s="17"/>
      <c r="C499" s="18"/>
      <c r="D499" s="268"/>
    </row>
    <row r="500" spans="1:4" ht="12.75">
      <c r="A500" s="17"/>
      <c r="C500" s="18"/>
      <c r="D500" s="268"/>
    </row>
    <row r="501" spans="1:4" ht="12.75">
      <c r="A501" s="17"/>
      <c r="C501" s="18"/>
      <c r="D501" s="268"/>
    </row>
    <row r="502" spans="1:4" ht="12.75">
      <c r="A502" s="17"/>
      <c r="C502" s="18"/>
      <c r="D502" s="268"/>
    </row>
    <row r="503" spans="1:4" ht="12.75">
      <c r="A503" s="17"/>
      <c r="C503" s="18"/>
      <c r="D503" s="268"/>
    </row>
    <row r="504" spans="1:4" ht="12.75">
      <c r="A504" s="17"/>
      <c r="C504" s="18"/>
      <c r="D504" s="268"/>
    </row>
    <row r="505" spans="1:4" ht="12.75">
      <c r="A505" s="17"/>
      <c r="C505" s="18"/>
      <c r="D505" s="268"/>
    </row>
    <row r="506" spans="1:4" ht="12.75">
      <c r="A506" s="17"/>
      <c r="C506" s="18"/>
      <c r="D506" s="268"/>
    </row>
    <row r="507" spans="1:4" ht="12.75">
      <c r="A507" s="17"/>
      <c r="C507" s="18"/>
      <c r="D507" s="268"/>
    </row>
    <row r="508" spans="1:4" ht="12.75">
      <c r="A508" s="17"/>
      <c r="C508" s="18"/>
      <c r="D508" s="268"/>
    </row>
    <row r="509" spans="1:4" ht="12.75">
      <c r="A509" s="17"/>
      <c r="C509" s="18"/>
      <c r="D509" s="268"/>
    </row>
    <row r="510" spans="1:4" ht="12.75">
      <c r="A510" s="17"/>
      <c r="C510" s="18"/>
      <c r="D510" s="268"/>
    </row>
    <row r="511" spans="1:4" ht="12.75">
      <c r="A511" s="17"/>
      <c r="C511" s="18"/>
      <c r="D511" s="268"/>
    </row>
    <row r="512" spans="1:4" ht="12.75">
      <c r="A512" s="17"/>
      <c r="C512" s="18"/>
      <c r="D512" s="268"/>
    </row>
    <row r="513" spans="1:4" ht="12.75">
      <c r="A513" s="17"/>
      <c r="C513" s="18"/>
      <c r="D513" s="268"/>
    </row>
    <row r="514" spans="1:4" ht="12.75">
      <c r="A514" s="17"/>
      <c r="C514" s="18"/>
      <c r="D514" s="268"/>
    </row>
    <row r="515" spans="1:4" ht="12.75">
      <c r="A515" s="17"/>
      <c r="C515" s="18"/>
      <c r="D515" s="268"/>
    </row>
    <row r="516" spans="1:4" ht="12.75">
      <c r="A516" s="17"/>
      <c r="C516" s="18"/>
      <c r="D516" s="268"/>
    </row>
    <row r="517" spans="1:4" ht="12.75">
      <c r="A517" s="17"/>
      <c r="C517" s="18"/>
      <c r="D517" s="268"/>
    </row>
    <row r="518" spans="1:4" ht="12.75">
      <c r="A518" s="17"/>
      <c r="C518" s="18"/>
      <c r="D518" s="268"/>
    </row>
    <row r="519" spans="1:4" ht="12.75">
      <c r="A519" s="17"/>
      <c r="C519" s="18"/>
      <c r="D519" s="268"/>
    </row>
    <row r="520" spans="1:4" ht="12.75">
      <c r="A520" s="17"/>
      <c r="C520" s="18"/>
      <c r="D520" s="268"/>
    </row>
    <row r="521" spans="1:4" ht="12.75">
      <c r="A521" s="17"/>
      <c r="C521" s="18"/>
      <c r="D521" s="268"/>
    </row>
    <row r="522" spans="1:4" ht="12.75">
      <c r="A522" s="17"/>
      <c r="C522" s="18"/>
      <c r="D522" s="268"/>
    </row>
    <row r="523" spans="1:4" ht="12.75">
      <c r="A523" s="17"/>
      <c r="C523" s="18"/>
      <c r="D523" s="268"/>
    </row>
    <row r="524" spans="1:4" ht="12.75">
      <c r="A524" s="17"/>
      <c r="C524" s="18"/>
      <c r="D524" s="268"/>
    </row>
    <row r="525" spans="1:4" ht="12.75">
      <c r="A525" s="17"/>
      <c r="C525" s="18"/>
      <c r="D525" s="268"/>
    </row>
    <row r="526" spans="1:4" ht="12.75">
      <c r="A526" s="17"/>
      <c r="C526" s="18"/>
      <c r="D526" s="268"/>
    </row>
    <row r="527" spans="1:4" ht="12.75">
      <c r="A527" s="17"/>
      <c r="C527" s="18"/>
      <c r="D527" s="268"/>
    </row>
    <row r="528" spans="1:4" ht="12.75">
      <c r="A528" s="17"/>
      <c r="C528" s="18"/>
      <c r="D528" s="268"/>
    </row>
    <row r="529" spans="1:4" ht="12.75">
      <c r="A529" s="17"/>
      <c r="C529" s="18"/>
      <c r="D529" s="268"/>
    </row>
    <row r="530" spans="1:4" ht="12.75">
      <c r="A530" s="17"/>
      <c r="C530" s="18"/>
      <c r="D530" s="268"/>
    </row>
    <row r="531" spans="1:4" ht="12.75">
      <c r="A531" s="17"/>
      <c r="C531" s="18"/>
      <c r="D531" s="268"/>
    </row>
    <row r="532" spans="1:4" ht="12.75">
      <c r="A532" s="17"/>
      <c r="C532" s="18"/>
      <c r="D532" s="268"/>
    </row>
    <row r="533" spans="1:4" ht="12.75">
      <c r="A533" s="17"/>
      <c r="C533" s="18"/>
      <c r="D533" s="268"/>
    </row>
    <row r="534" spans="1:4" ht="12.75">
      <c r="A534" s="17"/>
      <c r="C534" s="18"/>
      <c r="D534" s="268"/>
    </row>
    <row r="535" spans="1:4" ht="12.75">
      <c r="A535" s="17"/>
      <c r="C535" s="18"/>
      <c r="D535" s="268"/>
    </row>
    <row r="536" spans="1:4" ht="12.75">
      <c r="A536" s="17"/>
      <c r="C536" s="18"/>
      <c r="D536" s="268"/>
    </row>
    <row r="537" spans="1:4" ht="12.75">
      <c r="A537" s="17"/>
      <c r="C537" s="18"/>
      <c r="D537" s="268"/>
    </row>
    <row r="538" spans="1:4" ht="12.75">
      <c r="A538" s="17"/>
      <c r="C538" s="18"/>
      <c r="D538" s="268"/>
    </row>
    <row r="539" spans="1:4" ht="12.75">
      <c r="A539" s="17"/>
      <c r="C539" s="18"/>
      <c r="D539" s="268"/>
    </row>
    <row r="540" spans="1:4" ht="12.75">
      <c r="A540" s="17"/>
      <c r="C540" s="18"/>
      <c r="D540" s="268"/>
    </row>
    <row r="541" spans="1:4" ht="12.75">
      <c r="A541" s="17"/>
      <c r="C541" s="18"/>
      <c r="D541" s="268"/>
    </row>
    <row r="542" spans="1:4" ht="12.75">
      <c r="A542" s="17"/>
      <c r="C542" s="18"/>
      <c r="D542" s="268"/>
    </row>
    <row r="543" spans="1:4" ht="12.75">
      <c r="A543" s="17"/>
      <c r="C543" s="18"/>
      <c r="D543" s="268"/>
    </row>
    <row r="544" spans="1:4" ht="12.75">
      <c r="A544" s="17"/>
      <c r="C544" s="18"/>
      <c r="D544" s="268"/>
    </row>
    <row r="545" spans="1:4" ht="12.75">
      <c r="A545" s="17"/>
      <c r="C545" s="18"/>
      <c r="D545" s="268"/>
    </row>
    <row r="546" spans="1:4" ht="12.75">
      <c r="A546" s="17"/>
      <c r="C546" s="18"/>
      <c r="D546" s="268"/>
    </row>
    <row r="547" spans="1:4" ht="12.75">
      <c r="A547" s="17"/>
      <c r="C547" s="18"/>
      <c r="D547" s="268"/>
    </row>
    <row r="548" spans="1:4" ht="12.75">
      <c r="A548" s="17"/>
      <c r="C548" s="18"/>
      <c r="D548" s="268"/>
    </row>
    <row r="549" spans="1:4" ht="12.75">
      <c r="A549" s="17"/>
      <c r="C549" s="18"/>
      <c r="D549" s="268"/>
    </row>
    <row r="550" spans="1:4" ht="12.75">
      <c r="A550" s="17"/>
      <c r="C550" s="18"/>
      <c r="D550" s="268"/>
    </row>
    <row r="551" spans="1:4" ht="12.75">
      <c r="A551" s="17"/>
      <c r="C551" s="18"/>
      <c r="D551" s="268"/>
    </row>
    <row r="552" spans="1:4" ht="12.75">
      <c r="A552" s="17"/>
      <c r="C552" s="18"/>
      <c r="D552" s="268"/>
    </row>
    <row r="553" spans="1:4" ht="12.75">
      <c r="A553" s="17"/>
      <c r="C553" s="18"/>
      <c r="D553" s="268"/>
    </row>
    <row r="554" spans="1:4" ht="12.75">
      <c r="A554" s="17"/>
      <c r="C554" s="18"/>
      <c r="D554" s="268"/>
    </row>
    <row r="555" spans="1:4" ht="12.75">
      <c r="A555" s="17"/>
      <c r="C555" s="18"/>
      <c r="D555" s="268"/>
    </row>
    <row r="556" spans="1:4" ht="12.75">
      <c r="A556" s="17"/>
      <c r="C556" s="18"/>
      <c r="D556" s="268"/>
    </row>
    <row r="557" spans="1:4" ht="12.75">
      <c r="A557" s="17"/>
      <c r="C557" s="18"/>
      <c r="D557" s="268"/>
    </row>
    <row r="558" spans="1:4" ht="12.75">
      <c r="A558" s="17"/>
      <c r="C558" s="18"/>
      <c r="D558" s="268"/>
    </row>
    <row r="559" spans="1:4" ht="12.75">
      <c r="A559" s="17"/>
      <c r="C559" s="18"/>
      <c r="D559" s="268"/>
    </row>
    <row r="560" spans="1:4" ht="12.75">
      <c r="A560" s="17"/>
      <c r="C560" s="18"/>
      <c r="D560" s="268"/>
    </row>
    <row r="561" spans="1:4" ht="12.75">
      <c r="A561" s="17"/>
      <c r="C561" s="18"/>
      <c r="D561" s="268"/>
    </row>
    <row r="562" spans="1:4" ht="12.75">
      <c r="A562" s="17"/>
      <c r="C562" s="18"/>
      <c r="D562" s="268"/>
    </row>
    <row r="563" spans="1:4" ht="12.75">
      <c r="A563" s="17"/>
      <c r="C563" s="18"/>
      <c r="D563" s="268"/>
    </row>
    <row r="564" spans="1:4" ht="12.75">
      <c r="A564" s="17"/>
      <c r="C564" s="18"/>
      <c r="D564" s="268"/>
    </row>
    <row r="565" spans="1:4" ht="12.75">
      <c r="A565" s="17"/>
      <c r="C565" s="18"/>
      <c r="D565" s="268"/>
    </row>
    <row r="566" spans="1:4" ht="12.75">
      <c r="A566" s="17"/>
      <c r="C566" s="18"/>
      <c r="D566" s="268"/>
    </row>
    <row r="567" spans="1:4" ht="12.75">
      <c r="A567" s="17"/>
      <c r="C567" s="18"/>
      <c r="D567" s="268"/>
    </row>
    <row r="568" spans="1:4" ht="12.75">
      <c r="A568" s="17"/>
      <c r="C568" s="18"/>
      <c r="D568" s="268"/>
    </row>
    <row r="569" spans="1:4" ht="12.75">
      <c r="A569" s="17"/>
      <c r="C569" s="18"/>
      <c r="D569" s="268"/>
    </row>
    <row r="570" spans="1:4" ht="12.75">
      <c r="A570" s="17"/>
      <c r="C570" s="18"/>
      <c r="D570" s="268"/>
    </row>
    <row r="571" spans="1:4" ht="12.75">
      <c r="A571" s="17"/>
      <c r="C571" s="18"/>
      <c r="D571" s="268"/>
    </row>
    <row r="572" spans="1:4" ht="12.75">
      <c r="A572" s="17"/>
      <c r="C572" s="18"/>
      <c r="D572" s="268"/>
    </row>
    <row r="573" spans="1:4" ht="12.75">
      <c r="A573" s="17"/>
      <c r="C573" s="18"/>
      <c r="D573" s="268"/>
    </row>
    <row r="574" spans="1:4" ht="12.75">
      <c r="A574" s="17"/>
      <c r="C574" s="18"/>
      <c r="D574" s="268"/>
    </row>
    <row r="575" spans="1:4" ht="12.75">
      <c r="A575" s="17"/>
      <c r="C575" s="18"/>
      <c r="D575" s="268"/>
    </row>
    <row r="576" spans="1:4" ht="12.75">
      <c r="A576" s="17"/>
      <c r="C576" s="18"/>
      <c r="D576" s="268"/>
    </row>
    <row r="577" spans="1:4" ht="12.75">
      <c r="A577" s="17"/>
      <c r="C577" s="18"/>
      <c r="D577" s="268"/>
    </row>
    <row r="578" spans="1:4" ht="12.75">
      <c r="A578" s="17"/>
      <c r="C578" s="18"/>
      <c r="D578" s="268"/>
    </row>
    <row r="579" spans="1:4" ht="12.75">
      <c r="A579" s="17"/>
      <c r="C579" s="18"/>
      <c r="D579" s="268"/>
    </row>
    <row r="580" spans="1:4" ht="12.75">
      <c r="A580" s="17"/>
      <c r="C580" s="18"/>
      <c r="D580" s="268"/>
    </row>
    <row r="581" spans="1:4" ht="12.75">
      <c r="A581" s="17"/>
      <c r="C581" s="18"/>
      <c r="D581" s="268"/>
    </row>
    <row r="582" spans="1:4" ht="12.75">
      <c r="A582" s="17"/>
      <c r="C582" s="18"/>
      <c r="D582" s="268"/>
    </row>
    <row r="583" spans="1:4" ht="12.75">
      <c r="A583" s="17"/>
      <c r="C583" s="18"/>
      <c r="D583" s="268"/>
    </row>
    <row r="584" spans="1:4" ht="12.75">
      <c r="A584" s="17"/>
      <c r="C584" s="18"/>
      <c r="D584" s="268"/>
    </row>
    <row r="585" spans="1:4" ht="12.75">
      <c r="A585" s="17"/>
      <c r="C585" s="18"/>
      <c r="D585" s="268"/>
    </row>
    <row r="586" spans="1:4" ht="12.75">
      <c r="A586" s="17"/>
      <c r="C586" s="18"/>
      <c r="D586" s="268"/>
    </row>
    <row r="587" spans="1:4" ht="12.75">
      <c r="A587" s="17"/>
      <c r="C587" s="18"/>
      <c r="D587" s="268"/>
    </row>
    <row r="588" spans="1:4" ht="12.75">
      <c r="A588" s="17"/>
      <c r="C588" s="18"/>
      <c r="D588" s="268"/>
    </row>
    <row r="589" spans="1:4" ht="12.75">
      <c r="A589" s="17"/>
      <c r="C589" s="18"/>
      <c r="D589" s="268"/>
    </row>
    <row r="590" spans="1:4" ht="12.75">
      <c r="A590" s="17"/>
      <c r="C590" s="18"/>
      <c r="D590" s="268"/>
    </row>
    <row r="591" spans="1:4" ht="12.75">
      <c r="A591" s="17"/>
      <c r="C591" s="18"/>
      <c r="D591" s="268"/>
    </row>
    <row r="592" spans="1:4" ht="12.75">
      <c r="A592" s="17"/>
      <c r="C592" s="18"/>
      <c r="D592" s="268"/>
    </row>
    <row r="593" spans="1:4" ht="12.75">
      <c r="A593" s="17"/>
      <c r="C593" s="18"/>
      <c r="D593" s="268"/>
    </row>
    <row r="594" spans="1:4" ht="12.75">
      <c r="A594" s="17"/>
      <c r="C594" s="18"/>
      <c r="D594" s="268"/>
    </row>
    <row r="595" spans="1:4" ht="12.75">
      <c r="A595" s="17"/>
      <c r="C595" s="18"/>
      <c r="D595" s="268"/>
    </row>
    <row r="596" spans="1:4" ht="12.75">
      <c r="A596" s="17"/>
      <c r="C596" s="18"/>
      <c r="D596" s="268"/>
    </row>
    <row r="597" spans="1:4" ht="12.75">
      <c r="A597" s="17"/>
      <c r="C597" s="18"/>
      <c r="D597" s="268"/>
    </row>
    <row r="598" spans="1:4" ht="12.75">
      <c r="A598" s="17"/>
      <c r="C598" s="18"/>
      <c r="D598" s="268"/>
    </row>
    <row r="599" spans="1:4" ht="12.75">
      <c r="A599" s="17"/>
      <c r="C599" s="18"/>
      <c r="D599" s="268"/>
    </row>
    <row r="600" spans="1:4" ht="12.75">
      <c r="A600" s="17"/>
      <c r="C600" s="18"/>
      <c r="D600" s="268"/>
    </row>
    <row r="601" spans="1:4" ht="12.75">
      <c r="A601" s="17"/>
      <c r="C601" s="18"/>
      <c r="D601" s="268"/>
    </row>
    <row r="602" spans="1:4" ht="12.75">
      <c r="A602" s="17"/>
      <c r="C602" s="18"/>
      <c r="D602" s="268"/>
    </row>
    <row r="603" spans="1:4" ht="12.75">
      <c r="A603" s="17"/>
      <c r="C603" s="18"/>
      <c r="D603" s="268"/>
    </row>
    <row r="604" spans="1:4" ht="12.75">
      <c r="A604" s="17"/>
      <c r="C604" s="18"/>
      <c r="D604" s="268"/>
    </row>
    <row r="605" spans="1:4" ht="12.75">
      <c r="A605" s="17"/>
      <c r="C605" s="18"/>
      <c r="D605" s="268"/>
    </row>
    <row r="606" spans="1:4" ht="12.75">
      <c r="A606" s="17"/>
      <c r="C606" s="18"/>
      <c r="D606" s="268"/>
    </row>
    <row r="607" spans="1:4" ht="12.75">
      <c r="A607" s="17"/>
      <c r="C607" s="18"/>
      <c r="D607" s="268"/>
    </row>
    <row r="608" spans="1:4" ht="12.75">
      <c r="A608" s="17"/>
      <c r="C608" s="18"/>
      <c r="D608" s="268"/>
    </row>
    <row r="609" spans="1:4" ht="12.75">
      <c r="A609" s="17"/>
      <c r="C609" s="18"/>
      <c r="D609" s="268"/>
    </row>
    <row r="610" spans="1:4" ht="12.75">
      <c r="A610" s="17"/>
      <c r="C610" s="18"/>
      <c r="D610" s="268"/>
    </row>
    <row r="611" spans="1:4" ht="12.75">
      <c r="A611" s="17"/>
      <c r="C611" s="18"/>
      <c r="D611" s="268"/>
    </row>
    <row r="612" spans="1:4" ht="12.75">
      <c r="A612" s="17"/>
      <c r="C612" s="18"/>
      <c r="D612" s="268"/>
    </row>
    <row r="613" spans="1:4" ht="12.75">
      <c r="A613" s="17"/>
      <c r="C613" s="18"/>
      <c r="D613" s="268"/>
    </row>
    <row r="614" spans="1:4" ht="12.75">
      <c r="A614" s="17"/>
      <c r="C614" s="18"/>
      <c r="D614" s="268"/>
    </row>
    <row r="615" spans="1:4" ht="12.75">
      <c r="A615" s="17"/>
      <c r="C615" s="18"/>
      <c r="D615" s="268"/>
    </row>
    <row r="616" spans="1:4" ht="12.75">
      <c r="A616" s="17"/>
      <c r="C616" s="18"/>
      <c r="D616" s="268"/>
    </row>
    <row r="617" spans="1:4" ht="12.75">
      <c r="A617" s="17"/>
      <c r="C617" s="18"/>
      <c r="D617" s="268"/>
    </row>
    <row r="618" spans="1:4" ht="12.75">
      <c r="A618" s="17"/>
      <c r="C618" s="18"/>
      <c r="D618" s="268"/>
    </row>
    <row r="619" spans="1:4" ht="12.75">
      <c r="A619" s="17"/>
      <c r="C619" s="18"/>
      <c r="D619" s="268"/>
    </row>
    <row r="620" spans="1:4" ht="12.75">
      <c r="A620" s="17"/>
      <c r="C620" s="18"/>
      <c r="D620" s="268"/>
    </row>
    <row r="621" spans="1:4" ht="12.75">
      <c r="A621" s="17"/>
      <c r="C621" s="18"/>
      <c r="D621" s="268"/>
    </row>
    <row r="622" spans="1:4" ht="12.75">
      <c r="A622" s="17"/>
      <c r="C622" s="18"/>
      <c r="D622" s="268"/>
    </row>
    <row r="623" spans="1:4" ht="12.75">
      <c r="A623" s="17"/>
      <c r="C623" s="18"/>
      <c r="D623" s="268"/>
    </row>
    <row r="624" spans="1:4" ht="12.75">
      <c r="A624" s="17"/>
      <c r="C624" s="18"/>
      <c r="D624" s="268"/>
    </row>
    <row r="625" spans="1:4" ht="12.75">
      <c r="A625" s="17"/>
      <c r="C625" s="18"/>
      <c r="D625" s="268"/>
    </row>
    <row r="626" spans="1:4" ht="12.75">
      <c r="A626" s="17"/>
      <c r="C626" s="18"/>
      <c r="D626" s="268"/>
    </row>
    <row r="627" spans="1:4" ht="12.75">
      <c r="A627" s="17"/>
      <c r="C627" s="18"/>
      <c r="D627" s="268"/>
    </row>
    <row r="628" spans="1:4" ht="12.75">
      <c r="A628" s="17"/>
      <c r="C628" s="18"/>
      <c r="D628" s="268"/>
    </row>
    <row r="629" spans="1:4" ht="12.75">
      <c r="A629" s="17"/>
      <c r="C629" s="18"/>
      <c r="D629" s="268"/>
    </row>
    <row r="630" spans="1:4" ht="12.75">
      <c r="A630" s="17"/>
      <c r="C630" s="18"/>
      <c r="D630" s="268"/>
    </row>
    <row r="631" spans="1:4" ht="12.75">
      <c r="A631" s="17"/>
      <c r="C631" s="18"/>
      <c r="D631" s="268"/>
    </row>
    <row r="632" spans="1:4" ht="12.75">
      <c r="A632" s="17"/>
      <c r="C632" s="18"/>
      <c r="D632" s="268"/>
    </row>
    <row r="633" spans="1:4" ht="12.75">
      <c r="A633" s="17"/>
      <c r="C633" s="18"/>
      <c r="D633" s="268"/>
    </row>
    <row r="634" spans="1:4" ht="12.75">
      <c r="A634" s="17"/>
      <c r="C634" s="18"/>
      <c r="D634" s="268"/>
    </row>
    <row r="635" spans="1:4" ht="12.75">
      <c r="A635" s="17"/>
      <c r="C635" s="18"/>
      <c r="D635" s="268"/>
    </row>
    <row r="636" spans="1:4" ht="12.75">
      <c r="A636" s="17"/>
      <c r="C636" s="18"/>
      <c r="D636" s="268"/>
    </row>
    <row r="637" spans="1:4" ht="12.75">
      <c r="A637" s="17"/>
      <c r="C637" s="18"/>
      <c r="D637" s="268"/>
    </row>
    <row r="638" spans="1:4" ht="12.75">
      <c r="A638" s="17"/>
      <c r="C638" s="18"/>
      <c r="D638" s="268"/>
    </row>
    <row r="639" spans="1:4" ht="12.75">
      <c r="A639" s="17"/>
      <c r="C639" s="18"/>
      <c r="D639" s="268"/>
    </row>
    <row r="640" spans="1:4" ht="12.75">
      <c r="A640" s="17"/>
      <c r="C640" s="18"/>
      <c r="D640" s="268"/>
    </row>
    <row r="641" spans="1:4" ht="12.75">
      <c r="A641" s="17"/>
      <c r="C641" s="18"/>
      <c r="D641" s="268"/>
    </row>
    <row r="642" spans="1:4" ht="12.75">
      <c r="A642" s="17"/>
      <c r="C642" s="18"/>
      <c r="D642" s="268"/>
    </row>
    <row r="643" spans="1:4" ht="12.75">
      <c r="A643" s="17"/>
      <c r="C643" s="18"/>
      <c r="D643" s="268"/>
    </row>
    <row r="644" spans="1:4" ht="12.75">
      <c r="A644" s="17"/>
      <c r="C644" s="18"/>
      <c r="D644" s="268"/>
    </row>
    <row r="645" spans="1:4" ht="12.75">
      <c r="A645" s="17"/>
      <c r="C645" s="18"/>
      <c r="D645" s="268"/>
    </row>
    <row r="646" spans="1:4" ht="12.75">
      <c r="A646" s="17"/>
      <c r="C646" s="18"/>
      <c r="D646" s="268"/>
    </row>
    <row r="647" spans="1:4" ht="12.75">
      <c r="A647" s="17"/>
      <c r="C647" s="18"/>
      <c r="D647" s="268"/>
    </row>
    <row r="648" spans="1:4" ht="12.75">
      <c r="A648" s="17"/>
      <c r="C648" s="18"/>
      <c r="D648" s="268"/>
    </row>
    <row r="649" spans="1:4" ht="12.75">
      <c r="A649" s="17"/>
      <c r="C649" s="18"/>
      <c r="D649" s="268"/>
    </row>
    <row r="650" spans="1:4" ht="12.75">
      <c r="A650" s="17"/>
      <c r="C650" s="18"/>
      <c r="D650" s="268"/>
    </row>
    <row r="651" spans="1:4" ht="12.75">
      <c r="A651" s="17"/>
      <c r="C651" s="18"/>
      <c r="D651" s="268"/>
    </row>
    <row r="652" spans="1:4" ht="12.75">
      <c r="A652" s="17"/>
      <c r="C652" s="18"/>
      <c r="D652" s="268"/>
    </row>
    <row r="653" spans="1:4" ht="12.75">
      <c r="A653" s="17"/>
      <c r="C653" s="18"/>
      <c r="D653" s="268"/>
    </row>
    <row r="654" spans="1:4" ht="12.75">
      <c r="A654" s="17"/>
      <c r="C654" s="18"/>
      <c r="D654" s="268"/>
    </row>
    <row r="655" spans="1:4" ht="12.75">
      <c r="A655" s="17"/>
      <c r="C655" s="18"/>
      <c r="D655" s="268"/>
    </row>
    <row r="656" spans="1:4" ht="12.75">
      <c r="A656" s="17"/>
      <c r="C656" s="18"/>
      <c r="D656" s="268"/>
    </row>
    <row r="657" spans="1:4" ht="12.75">
      <c r="A657" s="17"/>
      <c r="C657" s="18"/>
      <c r="D657" s="268"/>
    </row>
    <row r="658" spans="1:4" ht="12.75">
      <c r="A658" s="17"/>
      <c r="C658" s="18"/>
      <c r="D658" s="268"/>
    </row>
    <row r="659" spans="1:4" ht="12.75">
      <c r="A659" s="17"/>
      <c r="C659" s="18"/>
      <c r="D659" s="268"/>
    </row>
    <row r="660" spans="1:4" ht="12.75">
      <c r="A660" s="17"/>
      <c r="C660" s="18"/>
      <c r="D660" s="268"/>
    </row>
    <row r="661" spans="1:4" ht="12.75">
      <c r="A661" s="17"/>
      <c r="C661" s="18"/>
      <c r="D661" s="268"/>
    </row>
    <row r="662" spans="1:4" ht="12.75">
      <c r="A662" s="17"/>
      <c r="C662" s="18"/>
      <c r="D662" s="268"/>
    </row>
    <row r="663" spans="1:4" ht="12.75">
      <c r="A663" s="17"/>
      <c r="C663" s="18"/>
      <c r="D663" s="268"/>
    </row>
    <row r="664" spans="1:4" ht="12.75">
      <c r="A664" s="17"/>
      <c r="C664" s="18"/>
      <c r="D664" s="268"/>
    </row>
    <row r="665" spans="1:4" ht="12.75">
      <c r="A665" s="17"/>
      <c r="C665" s="18"/>
      <c r="D665" s="268"/>
    </row>
    <row r="666" spans="1:4" ht="12.75">
      <c r="A666" s="17"/>
      <c r="C666" s="18"/>
      <c r="D666" s="268"/>
    </row>
    <row r="667" spans="1:4" ht="12.75">
      <c r="A667" s="17"/>
      <c r="C667" s="18"/>
      <c r="D667" s="268"/>
    </row>
    <row r="668" spans="1:4" ht="12.75">
      <c r="A668" s="17"/>
      <c r="C668" s="18"/>
      <c r="D668" s="268"/>
    </row>
    <row r="669" spans="1:4" ht="12.75">
      <c r="A669" s="17"/>
      <c r="C669" s="18"/>
      <c r="D669" s="268"/>
    </row>
    <row r="670" spans="1:4" ht="12.75">
      <c r="A670" s="17"/>
      <c r="C670" s="18"/>
      <c r="D670" s="268"/>
    </row>
    <row r="671" spans="1:4" ht="12.75">
      <c r="A671" s="17"/>
      <c r="C671" s="18"/>
      <c r="D671" s="268"/>
    </row>
    <row r="672" spans="1:4" ht="12.75">
      <c r="A672" s="17"/>
      <c r="C672" s="18"/>
      <c r="D672" s="268"/>
    </row>
    <row r="673" spans="1:4" ht="12.75">
      <c r="A673" s="17"/>
      <c r="C673" s="18"/>
      <c r="D673" s="268"/>
    </row>
    <row r="674" spans="1:4" ht="12.75">
      <c r="A674" s="17"/>
      <c r="C674" s="18"/>
      <c r="D674" s="268"/>
    </row>
    <row r="675" spans="1:4" ht="12.75">
      <c r="A675" s="17"/>
      <c r="C675" s="18"/>
      <c r="D675" s="268"/>
    </row>
    <row r="676" spans="1:4" ht="12.75">
      <c r="A676" s="17"/>
      <c r="C676" s="18"/>
      <c r="D676" s="268"/>
    </row>
    <row r="677" spans="1:4" ht="12.75">
      <c r="A677" s="17"/>
      <c r="C677" s="18"/>
      <c r="D677" s="268"/>
    </row>
    <row r="678" spans="1:4" ht="12.75">
      <c r="A678" s="17"/>
      <c r="C678" s="18"/>
      <c r="D678" s="268"/>
    </row>
    <row r="679" spans="1:4" ht="12.75">
      <c r="A679" s="17"/>
      <c r="C679" s="18"/>
      <c r="D679" s="268"/>
    </row>
    <row r="680" spans="1:4" ht="12.75">
      <c r="A680" s="17"/>
      <c r="C680" s="18"/>
      <c r="D680" s="268"/>
    </row>
    <row r="681" spans="1:4" ht="12.75">
      <c r="A681" s="17"/>
      <c r="C681" s="18"/>
      <c r="D681" s="268"/>
    </row>
    <row r="682" spans="1:4" ht="12.75">
      <c r="A682" s="17"/>
      <c r="C682" s="18"/>
      <c r="D682" s="268"/>
    </row>
    <row r="683" spans="1:4" ht="12.75">
      <c r="A683" s="17"/>
      <c r="C683" s="18"/>
      <c r="D683" s="268"/>
    </row>
    <row r="684" spans="1:4" ht="12.75">
      <c r="A684" s="17"/>
      <c r="C684" s="18"/>
      <c r="D684" s="268"/>
    </row>
    <row r="685" spans="1:4" ht="12.75">
      <c r="A685" s="17"/>
      <c r="C685" s="18"/>
      <c r="D685" s="268"/>
    </row>
    <row r="686" spans="1:4" ht="12.75">
      <c r="A686" s="17"/>
      <c r="C686" s="18"/>
      <c r="D686" s="268"/>
    </row>
    <row r="687" spans="1:4" ht="12.75">
      <c r="A687" s="17"/>
      <c r="C687" s="18"/>
      <c r="D687" s="268"/>
    </row>
    <row r="688" spans="1:4" ht="12.75">
      <c r="A688" s="17"/>
      <c r="C688" s="18"/>
      <c r="D688" s="268"/>
    </row>
    <row r="689" spans="1:4" ht="12.75">
      <c r="A689" s="17"/>
      <c r="C689" s="18"/>
      <c r="D689" s="268"/>
    </row>
    <row r="690" spans="1:4" ht="12.75">
      <c r="A690" s="17"/>
      <c r="C690" s="18"/>
      <c r="D690" s="268"/>
    </row>
    <row r="691" spans="1:4" ht="12.75">
      <c r="A691" s="17"/>
      <c r="C691" s="18"/>
      <c r="D691" s="268"/>
    </row>
    <row r="692" spans="1:4" ht="12.75">
      <c r="A692" s="17"/>
      <c r="C692" s="18"/>
      <c r="D692" s="268"/>
    </row>
    <row r="693" spans="1:4" ht="12.75">
      <c r="A693" s="17"/>
      <c r="C693" s="18"/>
      <c r="D693" s="268"/>
    </row>
    <row r="694" spans="1:4" ht="12.75">
      <c r="A694" s="17"/>
      <c r="C694" s="18"/>
      <c r="D694" s="268"/>
    </row>
    <row r="695" spans="1:4" ht="12.75">
      <c r="A695" s="17"/>
      <c r="C695" s="18"/>
      <c r="D695" s="268"/>
    </row>
    <row r="696" spans="1:4" ht="12.75">
      <c r="A696" s="17"/>
      <c r="C696" s="18"/>
      <c r="D696" s="268"/>
    </row>
    <row r="697" spans="1:4" ht="12.75">
      <c r="A697" s="17"/>
      <c r="C697" s="18"/>
      <c r="D697" s="268"/>
    </row>
    <row r="698" spans="1:4" ht="12.75">
      <c r="A698" s="17"/>
      <c r="C698" s="18"/>
      <c r="D698" s="268"/>
    </row>
    <row r="699" spans="1:4" ht="12.75">
      <c r="A699" s="17"/>
      <c r="C699" s="18"/>
      <c r="D699" s="268"/>
    </row>
    <row r="700" spans="1:4" ht="12.75">
      <c r="A700" s="17"/>
      <c r="C700" s="18"/>
      <c r="D700" s="268"/>
    </row>
    <row r="701" spans="1:4" ht="12.75">
      <c r="A701" s="17"/>
      <c r="C701" s="18"/>
      <c r="D701" s="268"/>
    </row>
    <row r="702" spans="1:4" ht="12.75">
      <c r="A702" s="17"/>
      <c r="C702" s="18"/>
      <c r="D702" s="268"/>
    </row>
    <row r="703" spans="1:4" ht="12.75">
      <c r="A703" s="17"/>
      <c r="C703" s="18"/>
      <c r="D703" s="268"/>
    </row>
    <row r="704" spans="1:4" ht="12.75">
      <c r="A704" s="17"/>
      <c r="C704" s="18"/>
      <c r="D704" s="268"/>
    </row>
    <row r="705" spans="1:4" ht="12.75">
      <c r="A705" s="17"/>
      <c r="C705" s="18"/>
      <c r="D705" s="268"/>
    </row>
    <row r="706" spans="1:4" ht="12.75">
      <c r="A706" s="17"/>
      <c r="C706" s="18"/>
      <c r="D706" s="268"/>
    </row>
    <row r="707" spans="1:4" ht="12.75">
      <c r="A707" s="17"/>
      <c r="C707" s="18"/>
      <c r="D707" s="268"/>
    </row>
    <row r="708" spans="1:4" ht="12.75">
      <c r="A708" s="17"/>
      <c r="C708" s="18"/>
      <c r="D708" s="268"/>
    </row>
    <row r="709" spans="1:4" ht="12.75">
      <c r="A709" s="17"/>
      <c r="C709" s="18"/>
      <c r="D709" s="268"/>
    </row>
    <row r="710" spans="1:4" ht="12.75">
      <c r="A710" s="17"/>
      <c r="C710" s="18"/>
      <c r="D710" s="268"/>
    </row>
    <row r="711" spans="1:4" ht="12.75">
      <c r="A711" s="17"/>
      <c r="C711" s="18"/>
      <c r="D711" s="268"/>
    </row>
    <row r="712" spans="1:4" ht="12.75">
      <c r="A712" s="17"/>
      <c r="C712" s="18"/>
      <c r="D712" s="268"/>
    </row>
    <row r="713" spans="1:4" ht="12.75">
      <c r="A713" s="17"/>
      <c r="C713" s="18"/>
      <c r="D713" s="268"/>
    </row>
    <row r="714" spans="1:4" ht="12.75">
      <c r="A714" s="17"/>
      <c r="C714" s="18"/>
      <c r="D714" s="268"/>
    </row>
    <row r="715" spans="1:4" ht="12.75">
      <c r="A715" s="17"/>
      <c r="C715" s="18"/>
      <c r="D715" s="268"/>
    </row>
    <row r="716" spans="1:4" ht="12.75">
      <c r="A716" s="17"/>
      <c r="C716" s="18"/>
      <c r="D716" s="268"/>
    </row>
    <row r="717" spans="1:4" ht="12.75">
      <c r="A717" s="17"/>
      <c r="C717" s="18"/>
      <c r="D717" s="268"/>
    </row>
    <row r="718" spans="1:4" ht="12.75">
      <c r="A718" s="17"/>
      <c r="C718" s="18"/>
      <c r="D718" s="268"/>
    </row>
    <row r="719" spans="1:4" ht="12.75">
      <c r="A719" s="17"/>
      <c r="C719" s="18"/>
      <c r="D719" s="268"/>
    </row>
    <row r="720" spans="1:4" ht="12.75">
      <c r="A720" s="17"/>
      <c r="C720" s="18"/>
      <c r="D720" s="268"/>
    </row>
    <row r="721" spans="1:4" ht="12.75">
      <c r="A721" s="17"/>
      <c r="C721" s="18"/>
      <c r="D721" s="268"/>
    </row>
    <row r="722" spans="1:4" ht="12.75">
      <c r="A722" s="17"/>
      <c r="C722" s="18"/>
      <c r="D722" s="268"/>
    </row>
    <row r="723" spans="1:4" ht="12.75">
      <c r="A723" s="17"/>
      <c r="C723" s="18"/>
      <c r="D723" s="268"/>
    </row>
    <row r="724" spans="1:4" ht="12.75">
      <c r="A724" s="17"/>
      <c r="C724" s="18"/>
      <c r="D724" s="268"/>
    </row>
    <row r="725" spans="1:4" ht="12.75">
      <c r="A725" s="17"/>
      <c r="C725" s="18"/>
      <c r="D725" s="268"/>
    </row>
    <row r="726" spans="1:4" ht="12.75">
      <c r="A726" s="17"/>
      <c r="C726" s="18"/>
      <c r="D726" s="268"/>
    </row>
    <row r="727" spans="1:4" ht="12.75">
      <c r="A727" s="17"/>
      <c r="C727" s="18"/>
      <c r="D727" s="268"/>
    </row>
    <row r="728" spans="1:4" ht="12.75">
      <c r="A728" s="17"/>
      <c r="C728" s="18"/>
      <c r="D728" s="268"/>
    </row>
    <row r="729" spans="1:4" ht="12.75">
      <c r="A729" s="17"/>
      <c r="C729" s="18"/>
      <c r="D729" s="268"/>
    </row>
    <row r="730" spans="1:4" ht="12.75">
      <c r="A730" s="17"/>
      <c r="C730" s="18"/>
      <c r="D730" s="268"/>
    </row>
    <row r="731" spans="1:4" ht="12.75">
      <c r="A731" s="17"/>
      <c r="C731" s="18"/>
      <c r="D731" s="268"/>
    </row>
    <row r="732" spans="1:4" ht="12.75">
      <c r="A732" s="17"/>
      <c r="C732" s="18"/>
      <c r="D732" s="268"/>
    </row>
    <row r="733" spans="1:4" ht="12.75">
      <c r="A733" s="17"/>
      <c r="C733" s="18"/>
      <c r="D733" s="268"/>
    </row>
    <row r="734" spans="1:4" ht="12.75">
      <c r="A734" s="17"/>
      <c r="C734" s="18"/>
      <c r="D734" s="268"/>
    </row>
    <row r="735" spans="1:4" ht="12.75">
      <c r="A735" s="17"/>
      <c r="C735" s="18"/>
      <c r="D735" s="268"/>
    </row>
    <row r="736" spans="1:4" ht="12.75">
      <c r="A736" s="17"/>
      <c r="C736" s="18"/>
      <c r="D736" s="268"/>
    </row>
    <row r="737" spans="1:4" ht="12.75">
      <c r="A737" s="17"/>
      <c r="C737" s="18"/>
      <c r="D737" s="268"/>
    </row>
    <row r="738" spans="1:4" ht="12.75">
      <c r="A738" s="17"/>
      <c r="C738" s="18"/>
      <c r="D738" s="268"/>
    </row>
    <row r="739" spans="1:4" ht="12.75">
      <c r="A739" s="17"/>
      <c r="C739" s="18"/>
      <c r="D739" s="268"/>
    </row>
    <row r="740" spans="1:4" ht="12.75">
      <c r="A740" s="17"/>
      <c r="C740" s="18"/>
      <c r="D740" s="268"/>
    </row>
    <row r="741" spans="1:4" ht="12.75">
      <c r="A741" s="17"/>
      <c r="C741" s="18"/>
      <c r="D741" s="268"/>
    </row>
    <row r="742" spans="1:4" ht="12.75">
      <c r="A742" s="17"/>
      <c r="C742" s="18"/>
      <c r="D742" s="268"/>
    </row>
    <row r="743" spans="1:4" ht="12.75">
      <c r="A743" s="17"/>
      <c r="C743" s="18"/>
      <c r="D743" s="268"/>
    </row>
    <row r="744" spans="1:4" ht="12.75">
      <c r="A744" s="17"/>
      <c r="C744" s="18"/>
      <c r="D744" s="268"/>
    </row>
    <row r="745" spans="1:4" ht="12.75">
      <c r="A745" s="17"/>
      <c r="C745" s="18"/>
      <c r="D745" s="268"/>
    </row>
    <row r="746" spans="1:4" ht="12.75">
      <c r="A746" s="17"/>
      <c r="C746" s="18"/>
      <c r="D746" s="268"/>
    </row>
    <row r="747" spans="1:4" ht="12.75">
      <c r="A747" s="17"/>
      <c r="C747" s="18"/>
      <c r="D747" s="268"/>
    </row>
    <row r="748" spans="1:4" ht="12.75">
      <c r="A748" s="17"/>
      <c r="C748" s="18"/>
      <c r="D748" s="268"/>
    </row>
    <row r="749" spans="1:4" ht="12.75">
      <c r="A749" s="17"/>
      <c r="C749" s="18"/>
      <c r="D749" s="268"/>
    </row>
    <row r="750" spans="1:4" ht="12.75">
      <c r="A750" s="17"/>
      <c r="C750" s="18"/>
      <c r="D750" s="268"/>
    </row>
    <row r="751" spans="1:4" ht="12.75">
      <c r="A751" s="17"/>
      <c r="C751" s="18"/>
      <c r="D751" s="268"/>
    </row>
    <row r="752" spans="1:4" ht="12.75">
      <c r="A752" s="17"/>
      <c r="C752" s="18"/>
      <c r="D752" s="268"/>
    </row>
    <row r="753" spans="1:4" ht="12.75">
      <c r="A753" s="17"/>
      <c r="C753" s="18"/>
      <c r="D753" s="268"/>
    </row>
    <row r="754" spans="1:4" ht="12.75">
      <c r="A754" s="17"/>
      <c r="C754" s="18"/>
      <c r="D754" s="268"/>
    </row>
    <row r="755" spans="1:4" ht="12.75">
      <c r="A755" s="17"/>
      <c r="C755" s="18"/>
      <c r="D755" s="268"/>
    </row>
    <row r="756" spans="1:4" ht="12.75">
      <c r="A756" s="17"/>
      <c r="C756" s="18"/>
      <c r="D756" s="268"/>
    </row>
    <row r="757" spans="1:4" ht="12.75">
      <c r="A757" s="17"/>
      <c r="C757" s="18"/>
      <c r="D757" s="268"/>
    </row>
    <row r="758" spans="1:4" ht="12.75">
      <c r="A758" s="17"/>
      <c r="C758" s="18"/>
      <c r="D758" s="268"/>
    </row>
    <row r="759" spans="1:4" ht="12.75">
      <c r="A759" s="17"/>
      <c r="C759" s="18"/>
      <c r="D759" s="268"/>
    </row>
    <row r="760" spans="1:4" ht="12.75">
      <c r="A760" s="17"/>
      <c r="C760" s="18"/>
      <c r="D760" s="268"/>
    </row>
    <row r="761" spans="1:4" ht="12.75">
      <c r="A761" s="17"/>
      <c r="C761" s="18"/>
      <c r="D761" s="268"/>
    </row>
    <row r="762" spans="1:4" ht="12.75">
      <c r="A762" s="17"/>
      <c r="C762" s="18"/>
      <c r="D762" s="268"/>
    </row>
    <row r="763" spans="1:4" ht="12.75">
      <c r="A763" s="17"/>
      <c r="C763" s="18"/>
      <c r="D763" s="268"/>
    </row>
    <row r="764" spans="1:4" ht="12.75">
      <c r="A764" s="17"/>
      <c r="C764" s="18"/>
      <c r="D764" s="268"/>
    </row>
    <row r="765" spans="1:4" ht="12.75">
      <c r="A765" s="17"/>
      <c r="C765" s="18"/>
      <c r="D765" s="268"/>
    </row>
    <row r="766" spans="1:4" ht="12.75">
      <c r="A766" s="17"/>
      <c r="C766" s="18"/>
      <c r="D766" s="268"/>
    </row>
    <row r="767" spans="1:4" ht="12.75">
      <c r="A767" s="17"/>
      <c r="C767" s="18"/>
      <c r="D767" s="268"/>
    </row>
    <row r="768" spans="1:4" ht="12.75">
      <c r="A768" s="17"/>
      <c r="C768" s="18"/>
      <c r="D768" s="268"/>
    </row>
    <row r="769" spans="1:4" ht="12.75">
      <c r="A769" s="17"/>
      <c r="C769" s="18"/>
      <c r="D769" s="268"/>
    </row>
    <row r="770" spans="1:4" ht="12.75">
      <c r="A770" s="17"/>
      <c r="C770" s="18"/>
      <c r="D770" s="268"/>
    </row>
    <row r="771" spans="1:4" ht="12.75">
      <c r="A771" s="17"/>
      <c r="C771" s="18"/>
      <c r="D771" s="268"/>
    </row>
    <row r="772" spans="1:4" ht="12.75">
      <c r="A772" s="17"/>
      <c r="C772" s="18"/>
      <c r="D772" s="268"/>
    </row>
    <row r="773" spans="1:4" ht="12.75">
      <c r="A773" s="17"/>
      <c r="C773" s="18"/>
      <c r="D773" s="268"/>
    </row>
    <row r="774" spans="1:4" ht="12.75">
      <c r="A774" s="17"/>
      <c r="C774" s="18"/>
      <c r="D774" s="268"/>
    </row>
    <row r="775" spans="1:4" ht="12.75">
      <c r="A775" s="17"/>
      <c r="C775" s="18"/>
      <c r="D775" s="268"/>
    </row>
    <row r="776" spans="1:4" ht="12.75">
      <c r="A776" s="17"/>
      <c r="C776" s="18"/>
      <c r="D776" s="268"/>
    </row>
    <row r="777" spans="1:4" ht="12.75">
      <c r="A777" s="17"/>
      <c r="C777" s="18"/>
      <c r="D777" s="268"/>
    </row>
    <row r="778" spans="1:4" ht="12.75">
      <c r="A778" s="17"/>
      <c r="C778" s="18"/>
      <c r="D778" s="268"/>
    </row>
    <row r="779" spans="1:4" ht="12.75">
      <c r="A779" s="17"/>
      <c r="C779" s="18"/>
      <c r="D779" s="268"/>
    </row>
    <row r="780" spans="1:4" ht="12.75">
      <c r="A780" s="17"/>
      <c r="C780" s="18"/>
      <c r="D780" s="268"/>
    </row>
    <row r="781" spans="1:4" ht="12.75">
      <c r="A781" s="17"/>
      <c r="C781" s="18"/>
      <c r="D781" s="268"/>
    </row>
    <row r="782" spans="1:4" ht="12.75">
      <c r="A782" s="17"/>
      <c r="C782" s="18"/>
      <c r="D782" s="268"/>
    </row>
    <row r="783" spans="1:4" ht="12.75">
      <c r="A783" s="17"/>
      <c r="C783" s="18"/>
      <c r="D783" s="268"/>
    </row>
    <row r="784" spans="1:4" ht="12.75">
      <c r="A784" s="17"/>
      <c r="C784" s="18"/>
      <c r="D784" s="268"/>
    </row>
    <row r="785" spans="1:4" ht="12.75">
      <c r="A785" s="17"/>
      <c r="C785" s="18"/>
      <c r="D785" s="268"/>
    </row>
    <row r="786" spans="1:4" ht="12.75">
      <c r="A786" s="17"/>
      <c r="C786" s="18"/>
      <c r="D786" s="268"/>
    </row>
    <row r="787" spans="1:4" ht="12.75">
      <c r="A787" s="17"/>
      <c r="C787" s="18"/>
      <c r="D787" s="268"/>
    </row>
    <row r="788" spans="1:4" ht="12.75">
      <c r="A788" s="17"/>
      <c r="C788" s="18"/>
      <c r="D788" s="268"/>
    </row>
    <row r="789" spans="1:4" ht="12.75">
      <c r="A789" s="17"/>
      <c r="C789" s="18"/>
      <c r="D789" s="268"/>
    </row>
    <row r="790" spans="1:4" ht="12.75">
      <c r="A790" s="17"/>
      <c r="C790" s="18"/>
      <c r="D790" s="268"/>
    </row>
    <row r="791" spans="1:4" ht="12.75">
      <c r="A791" s="17"/>
      <c r="C791" s="18"/>
      <c r="D791" s="268"/>
    </row>
    <row r="792" spans="1:4" ht="12.75">
      <c r="A792" s="17"/>
      <c r="C792" s="18"/>
      <c r="D792" s="268"/>
    </row>
    <row r="793" spans="1:4" ht="12.75">
      <c r="A793" s="17"/>
      <c r="C793" s="18"/>
      <c r="D793" s="268"/>
    </row>
    <row r="794" spans="1:4" ht="12.75">
      <c r="A794" s="17"/>
      <c r="C794" s="18"/>
      <c r="D794" s="268"/>
    </row>
    <row r="795" spans="1:4" ht="12.75">
      <c r="A795" s="17"/>
      <c r="C795" s="18"/>
      <c r="D795" s="268"/>
    </row>
    <row r="796" spans="1:4" ht="12.75">
      <c r="A796" s="17"/>
      <c r="C796" s="18"/>
      <c r="D796" s="268"/>
    </row>
    <row r="797" spans="1:4" ht="12.75">
      <c r="A797" s="17"/>
      <c r="C797" s="18"/>
      <c r="D797" s="268"/>
    </row>
    <row r="798" spans="1:4" ht="12.75">
      <c r="A798" s="17"/>
      <c r="C798" s="18"/>
      <c r="D798" s="268"/>
    </row>
    <row r="799" spans="1:4" ht="12.75">
      <c r="A799" s="17"/>
      <c r="C799" s="18"/>
      <c r="D799" s="268"/>
    </row>
    <row r="800" spans="1:4" ht="12.75">
      <c r="A800" s="17"/>
      <c r="C800" s="18"/>
      <c r="D800" s="268"/>
    </row>
    <row r="801" spans="1:4" ht="12.75">
      <c r="A801" s="17"/>
      <c r="C801" s="18"/>
      <c r="D801" s="268"/>
    </row>
    <row r="802" spans="1:4" ht="12.75">
      <c r="A802" s="17"/>
      <c r="C802" s="18"/>
      <c r="D802" s="268"/>
    </row>
    <row r="803" spans="1:4" ht="12.75">
      <c r="A803" s="17"/>
      <c r="C803" s="18"/>
      <c r="D803" s="268"/>
    </row>
    <row r="804" spans="1:4" ht="12.75">
      <c r="A804" s="17"/>
      <c r="C804" s="18"/>
      <c r="D804" s="268"/>
    </row>
    <row r="805" spans="1:4" ht="12.75">
      <c r="A805" s="17"/>
      <c r="C805" s="18"/>
      <c r="D805" s="268"/>
    </row>
    <row r="806" spans="1:4" ht="12.75">
      <c r="A806" s="17"/>
      <c r="C806" s="18"/>
      <c r="D806" s="268"/>
    </row>
    <row r="807" spans="1:4" ht="12.75">
      <c r="A807" s="17"/>
      <c r="C807" s="18"/>
      <c r="D807" s="268"/>
    </row>
    <row r="808" spans="1:4" ht="12.75">
      <c r="A808" s="17"/>
      <c r="C808" s="18"/>
      <c r="D808" s="268"/>
    </row>
    <row r="809" spans="1:4" ht="12.75">
      <c r="A809" s="17"/>
      <c r="C809" s="18"/>
      <c r="D809" s="268"/>
    </row>
    <row r="810" spans="1:4" ht="12.75">
      <c r="A810" s="17"/>
      <c r="C810" s="18"/>
      <c r="D810" s="268"/>
    </row>
    <row r="811" spans="1:4" ht="12.75">
      <c r="A811" s="17"/>
      <c r="C811" s="18"/>
      <c r="D811" s="268"/>
    </row>
    <row r="812" spans="1:4" ht="12.75">
      <c r="A812" s="17"/>
      <c r="C812" s="18"/>
      <c r="D812" s="268"/>
    </row>
    <row r="813" spans="1:4" ht="12.75">
      <c r="A813" s="17"/>
      <c r="C813" s="18"/>
      <c r="D813" s="268"/>
    </row>
    <row r="814" spans="1:4" ht="12.75">
      <c r="A814" s="17"/>
      <c r="C814" s="18"/>
      <c r="D814" s="268"/>
    </row>
    <row r="815" spans="1:4" ht="12.75">
      <c r="A815" s="17"/>
      <c r="C815" s="18"/>
      <c r="D815" s="268"/>
    </row>
    <row r="816" spans="1:4" ht="12.75">
      <c r="A816" s="17"/>
      <c r="C816" s="18"/>
      <c r="D816" s="268"/>
    </row>
    <row r="817" spans="1:4" ht="12.75">
      <c r="A817" s="17"/>
      <c r="C817" s="18"/>
      <c r="D817" s="268"/>
    </row>
    <row r="818" spans="1:4" ht="12.75">
      <c r="A818" s="17"/>
      <c r="C818" s="18"/>
      <c r="D818" s="268"/>
    </row>
    <row r="819" spans="1:4" ht="12.75">
      <c r="A819" s="17"/>
      <c r="C819" s="18"/>
      <c r="D819" s="268"/>
    </row>
    <row r="820" spans="1:4" ht="12.75">
      <c r="A820" s="17"/>
      <c r="C820" s="18"/>
      <c r="D820" s="268"/>
    </row>
    <row r="821" spans="1:4" ht="12.75">
      <c r="A821" s="17"/>
      <c r="C821" s="18"/>
      <c r="D821" s="268"/>
    </row>
    <row r="822" spans="1:4" ht="12.75">
      <c r="A822" s="17"/>
      <c r="C822" s="18"/>
      <c r="D822" s="268"/>
    </row>
    <row r="823" spans="1:4" ht="12.75">
      <c r="A823" s="17"/>
      <c r="C823" s="18"/>
      <c r="D823" s="268"/>
    </row>
    <row r="824" spans="1:4" ht="12.75">
      <c r="A824" s="17"/>
      <c r="C824" s="18"/>
      <c r="D824" s="268"/>
    </row>
    <row r="825" spans="1:4" ht="12.75">
      <c r="A825" s="17"/>
      <c r="C825" s="18"/>
      <c r="D825" s="268"/>
    </row>
    <row r="826" spans="1:4" ht="12.75">
      <c r="A826" s="17"/>
      <c r="C826" s="18"/>
      <c r="D826" s="268"/>
    </row>
    <row r="827" spans="1:4" ht="12.75">
      <c r="A827" s="17"/>
      <c r="C827" s="18"/>
      <c r="D827" s="268"/>
    </row>
    <row r="828" spans="1:4" ht="12.75">
      <c r="A828" s="17"/>
      <c r="C828" s="18"/>
      <c r="D828" s="268"/>
    </row>
    <row r="829" spans="1:4" ht="12.75">
      <c r="A829" s="17"/>
      <c r="C829" s="18"/>
      <c r="D829" s="268"/>
    </row>
    <row r="830" spans="1:4" ht="12.75">
      <c r="A830" s="17"/>
      <c r="C830" s="18"/>
      <c r="D830" s="268"/>
    </row>
    <row r="831" spans="1:4" ht="12.75">
      <c r="A831" s="17"/>
      <c r="C831" s="18"/>
      <c r="D831" s="268"/>
    </row>
    <row r="832" spans="1:4" ht="12.75">
      <c r="A832" s="17"/>
      <c r="C832" s="18"/>
      <c r="D832" s="268"/>
    </row>
    <row r="833" spans="1:4" ht="12.75">
      <c r="A833" s="17"/>
      <c r="C833" s="18"/>
      <c r="D833" s="268"/>
    </row>
    <row r="834" spans="1:4" ht="12.75">
      <c r="A834" s="17"/>
      <c r="C834" s="18"/>
      <c r="D834" s="268"/>
    </row>
    <row r="835" spans="1:4" ht="12.75">
      <c r="A835" s="17"/>
      <c r="C835" s="18"/>
      <c r="D835" s="268"/>
    </row>
    <row r="836" spans="1:4" ht="12.75">
      <c r="A836" s="17"/>
      <c r="C836" s="18"/>
      <c r="D836" s="268"/>
    </row>
    <row r="837" spans="1:4" ht="12.75">
      <c r="A837" s="17"/>
      <c r="C837" s="18"/>
      <c r="D837" s="268"/>
    </row>
  </sheetData>
  <sheetProtection/>
  <mergeCells count="50">
    <mergeCell ref="A285:C285"/>
    <mergeCell ref="A313:C313"/>
    <mergeCell ref="A161:C161"/>
    <mergeCell ref="A289:C289"/>
    <mergeCell ref="A293:C293"/>
    <mergeCell ref="A181:C181"/>
    <mergeCell ref="A186:D186"/>
    <mergeCell ref="A306:C306"/>
    <mergeCell ref="A254:C254"/>
    <mergeCell ref="A286:D286"/>
    <mergeCell ref="A114:C114"/>
    <mergeCell ref="A231:C231"/>
    <mergeCell ref="A240:C240"/>
    <mergeCell ref="A119:C119"/>
    <mergeCell ref="A214:D214"/>
    <mergeCell ref="A223:D223"/>
    <mergeCell ref="A136:D136"/>
    <mergeCell ref="A154:C154"/>
    <mergeCell ref="A222:C222"/>
    <mergeCell ref="A232:D232"/>
    <mergeCell ref="A3:D3"/>
    <mergeCell ref="A5:D5"/>
    <mergeCell ref="A54:D54"/>
    <mergeCell ref="A155:D155"/>
    <mergeCell ref="A115:D115"/>
    <mergeCell ref="A73:D73"/>
    <mergeCell ref="A98:D98"/>
    <mergeCell ref="A97:C97"/>
    <mergeCell ref="A78:C78"/>
    <mergeCell ref="A72:C72"/>
    <mergeCell ref="B318:C318"/>
    <mergeCell ref="A184:D184"/>
    <mergeCell ref="A209:D209"/>
    <mergeCell ref="B316:C316"/>
    <mergeCell ref="B317:C317"/>
    <mergeCell ref="A296:D296"/>
    <mergeCell ref="A255:D255"/>
    <mergeCell ref="A290:D290"/>
    <mergeCell ref="A310:D310"/>
    <mergeCell ref="A213:C213"/>
    <mergeCell ref="A241:D241"/>
    <mergeCell ref="A309:C309"/>
    <mergeCell ref="A53:C53"/>
    <mergeCell ref="A208:C208"/>
    <mergeCell ref="A79:D79"/>
    <mergeCell ref="A162:D162"/>
    <mergeCell ref="A120:D120"/>
    <mergeCell ref="A135:C135"/>
    <mergeCell ref="A298:D298"/>
    <mergeCell ref="A307:D307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99" r:id="rId1"/>
  <headerFooter alignWithMargins="0">
    <oddFooter>&amp;CStrona &amp;P z &amp;N</oddFooter>
  </headerFooter>
  <rowBreaks count="4" manualBreakCount="4">
    <brk id="72" max="3" man="1"/>
    <brk id="114" max="3" man="1"/>
    <brk id="154" max="3" man="1"/>
    <brk id="218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33"/>
  <sheetViews>
    <sheetView view="pageBreakPreview" zoomScaleSheetLayoutView="100" zoomScalePageLayoutView="0" workbookViewId="0" topLeftCell="E1">
      <selection activeCell="O31" sqref="O31"/>
    </sheetView>
  </sheetViews>
  <sheetFormatPr defaultColWidth="9.140625" defaultRowHeight="12.75"/>
  <cols>
    <col min="1" max="1" width="4.57421875" style="3" customWidth="1"/>
    <col min="2" max="2" width="14.8515625" style="3" customWidth="1"/>
    <col min="3" max="3" width="14.00390625" style="3" customWidth="1"/>
    <col min="4" max="4" width="21.8515625" style="7" customWidth="1"/>
    <col min="5" max="5" width="10.8515625" style="3" customWidth="1"/>
    <col min="6" max="6" width="13.57421875" style="3" customWidth="1"/>
    <col min="7" max="7" width="12.00390625" style="3" customWidth="1"/>
    <col min="8" max="8" width="13.140625" style="3" customWidth="1"/>
    <col min="9" max="9" width="11.57421875" style="5" customWidth="1"/>
    <col min="10" max="10" width="11.421875" style="3" customWidth="1"/>
    <col min="11" max="11" width="10.8515625" style="5" customWidth="1"/>
    <col min="12" max="12" width="15.140625" style="3" customWidth="1"/>
    <col min="13" max="13" width="4.57421875" style="26" customWidth="1"/>
    <col min="14" max="14" width="10.00390625" style="3" customWidth="1"/>
    <col min="15" max="15" width="14.7109375" style="3" customWidth="1"/>
    <col min="16" max="19" width="15.00390625" style="3" customWidth="1"/>
    <col min="20" max="23" width="8.00390625" style="3" customWidth="1"/>
    <col min="24" max="16384" width="9.140625" style="3" customWidth="1"/>
  </cols>
  <sheetData>
    <row r="1" spans="1:10" ht="18">
      <c r="A1" s="4" t="s">
        <v>83</v>
      </c>
      <c r="I1" s="362"/>
      <c r="J1" s="362"/>
    </row>
    <row r="2" spans="1:10" ht="13.5" thickBot="1">
      <c r="A2" s="363" t="s">
        <v>22</v>
      </c>
      <c r="B2" s="363"/>
      <c r="C2" s="363"/>
      <c r="D2" s="363"/>
      <c r="E2" s="363"/>
      <c r="F2" s="363"/>
      <c r="G2" s="363"/>
      <c r="H2" s="363"/>
      <c r="I2" s="363"/>
      <c r="J2" s="364"/>
    </row>
    <row r="3" spans="1:24" s="9" customFormat="1" ht="12.75">
      <c r="A3" s="370" t="s">
        <v>23</v>
      </c>
      <c r="B3" s="358" t="s">
        <v>24</v>
      </c>
      <c r="C3" s="358" t="s">
        <v>25</v>
      </c>
      <c r="D3" s="358" t="s">
        <v>26</v>
      </c>
      <c r="E3" s="358" t="s">
        <v>27</v>
      </c>
      <c r="F3" s="358" t="s">
        <v>15</v>
      </c>
      <c r="G3" s="358" t="s">
        <v>67</v>
      </c>
      <c r="H3" s="358" t="s">
        <v>28</v>
      </c>
      <c r="I3" s="358" t="s">
        <v>16</v>
      </c>
      <c r="J3" s="358" t="s">
        <v>17</v>
      </c>
      <c r="K3" s="358" t="s">
        <v>18</v>
      </c>
      <c r="L3" s="352" t="s">
        <v>19</v>
      </c>
      <c r="M3" s="367" t="s">
        <v>23</v>
      </c>
      <c r="N3" s="347" t="s">
        <v>68</v>
      </c>
      <c r="O3" s="347" t="s">
        <v>71</v>
      </c>
      <c r="P3" s="347" t="s">
        <v>69</v>
      </c>
      <c r="Q3" s="347"/>
      <c r="R3" s="347" t="s">
        <v>70</v>
      </c>
      <c r="S3" s="347"/>
      <c r="T3" s="352" t="s">
        <v>77</v>
      </c>
      <c r="U3" s="353"/>
      <c r="V3" s="353"/>
      <c r="W3" s="354"/>
      <c r="X3" s="349" t="s">
        <v>72</v>
      </c>
    </row>
    <row r="4" spans="1:24" s="9" customFormat="1" ht="12.75">
      <c r="A4" s="371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65"/>
      <c r="M4" s="368"/>
      <c r="N4" s="305"/>
      <c r="O4" s="305"/>
      <c r="P4" s="305"/>
      <c r="Q4" s="305"/>
      <c r="R4" s="305"/>
      <c r="S4" s="305"/>
      <c r="T4" s="355"/>
      <c r="U4" s="356"/>
      <c r="V4" s="356"/>
      <c r="W4" s="357"/>
      <c r="X4" s="350"/>
    </row>
    <row r="5" spans="1:24" s="9" customFormat="1" ht="56.25" customHeight="1" thickBot="1">
      <c r="A5" s="372"/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6"/>
      <c r="M5" s="369"/>
      <c r="N5" s="348"/>
      <c r="O5" s="348"/>
      <c r="P5" s="52" t="s">
        <v>29</v>
      </c>
      <c r="Q5" s="52" t="s">
        <v>30</v>
      </c>
      <c r="R5" s="52" t="s">
        <v>29</v>
      </c>
      <c r="S5" s="52" t="s">
        <v>30</v>
      </c>
      <c r="T5" s="57" t="s">
        <v>73</v>
      </c>
      <c r="U5" s="57" t="s">
        <v>74</v>
      </c>
      <c r="V5" s="57" t="s">
        <v>75</v>
      </c>
      <c r="W5" s="57" t="s">
        <v>76</v>
      </c>
      <c r="X5" s="351"/>
    </row>
    <row r="6" spans="1:24" ht="12.75">
      <c r="A6" s="361" t="s">
        <v>135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54"/>
      <c r="N6" s="55"/>
      <c r="O6" s="55"/>
      <c r="P6" s="56"/>
      <c r="Q6" s="56"/>
      <c r="R6" s="56"/>
      <c r="S6" s="56"/>
      <c r="T6" s="56"/>
      <c r="U6" s="56"/>
      <c r="V6" s="56"/>
      <c r="W6" s="56"/>
      <c r="X6" s="56"/>
    </row>
    <row r="7" spans="1:24" s="9" customFormat="1" ht="25.5">
      <c r="A7" s="120">
        <f>ROW(A1)</f>
        <v>1</v>
      </c>
      <c r="B7" s="64" t="s">
        <v>385</v>
      </c>
      <c r="C7" s="64" t="s">
        <v>386</v>
      </c>
      <c r="D7" s="64">
        <v>68294</v>
      </c>
      <c r="E7" s="64" t="s">
        <v>387</v>
      </c>
      <c r="F7" s="64" t="s">
        <v>388</v>
      </c>
      <c r="G7" s="125" t="s">
        <v>389</v>
      </c>
      <c r="H7" s="125">
        <v>1988</v>
      </c>
      <c r="I7" s="125" t="s">
        <v>137</v>
      </c>
      <c r="J7" s="125" t="s">
        <v>137</v>
      </c>
      <c r="K7" s="125">
        <v>6</v>
      </c>
      <c r="L7" s="125" t="s">
        <v>390</v>
      </c>
      <c r="M7" s="128">
        <f>ROW(A1)</f>
        <v>1</v>
      </c>
      <c r="N7" s="129" t="s">
        <v>488</v>
      </c>
      <c r="O7" s="25"/>
      <c r="P7" s="131" t="s">
        <v>507</v>
      </c>
      <c r="Q7" s="131" t="s">
        <v>508</v>
      </c>
      <c r="R7" s="132" t="s">
        <v>137</v>
      </c>
      <c r="S7" s="132" t="s">
        <v>137</v>
      </c>
      <c r="T7" s="65" t="s">
        <v>8</v>
      </c>
      <c r="U7" s="65" t="s">
        <v>8</v>
      </c>
      <c r="V7" s="139"/>
      <c r="W7" s="51"/>
      <c r="X7" s="51"/>
    </row>
    <row r="8" spans="1:24" s="9" customFormat="1" ht="25.5">
      <c r="A8" s="120">
        <f aca="true" t="shared" si="0" ref="A8:A31">ROW(A2)</f>
        <v>2</v>
      </c>
      <c r="B8" s="64" t="s">
        <v>391</v>
      </c>
      <c r="C8" s="64" t="s">
        <v>392</v>
      </c>
      <c r="D8" s="64" t="s">
        <v>393</v>
      </c>
      <c r="E8" s="64" t="s">
        <v>394</v>
      </c>
      <c r="F8" s="64" t="s">
        <v>388</v>
      </c>
      <c r="G8" s="125" t="s">
        <v>395</v>
      </c>
      <c r="H8" s="125">
        <v>1995</v>
      </c>
      <c r="I8" s="125" t="s">
        <v>137</v>
      </c>
      <c r="J8" s="125" t="s">
        <v>137</v>
      </c>
      <c r="K8" s="125">
        <v>6</v>
      </c>
      <c r="L8" s="125" t="s">
        <v>390</v>
      </c>
      <c r="M8" s="128">
        <f aca="true" t="shared" si="1" ref="M8:M31">ROW(A2)</f>
        <v>2</v>
      </c>
      <c r="N8" s="129" t="s">
        <v>489</v>
      </c>
      <c r="O8" s="25"/>
      <c r="P8" s="131" t="s">
        <v>507</v>
      </c>
      <c r="Q8" s="131" t="s">
        <v>508</v>
      </c>
      <c r="R8" s="132" t="s">
        <v>137</v>
      </c>
      <c r="S8" s="132" t="s">
        <v>137</v>
      </c>
      <c r="T8" s="65" t="s">
        <v>8</v>
      </c>
      <c r="U8" s="65" t="s">
        <v>8</v>
      </c>
      <c r="V8" s="139"/>
      <c r="W8" s="51"/>
      <c r="X8" s="51"/>
    </row>
    <row r="9" spans="1:24" s="9" customFormat="1" ht="25.5">
      <c r="A9" s="120">
        <f t="shared" si="0"/>
        <v>3</v>
      </c>
      <c r="B9" s="64" t="s">
        <v>396</v>
      </c>
      <c r="C9" s="64" t="s">
        <v>397</v>
      </c>
      <c r="D9" s="64">
        <v>415760</v>
      </c>
      <c r="E9" s="64" t="s">
        <v>398</v>
      </c>
      <c r="F9" s="64" t="s">
        <v>388</v>
      </c>
      <c r="G9" s="125" t="s">
        <v>399</v>
      </c>
      <c r="H9" s="125">
        <v>1984</v>
      </c>
      <c r="I9" s="125" t="s">
        <v>137</v>
      </c>
      <c r="J9" s="125" t="s">
        <v>137</v>
      </c>
      <c r="K9" s="125">
        <v>6</v>
      </c>
      <c r="L9" s="125" t="s">
        <v>400</v>
      </c>
      <c r="M9" s="128">
        <f t="shared" si="1"/>
        <v>3</v>
      </c>
      <c r="N9" s="129" t="s">
        <v>490</v>
      </c>
      <c r="O9" s="25"/>
      <c r="P9" s="131" t="s">
        <v>507</v>
      </c>
      <c r="Q9" s="131" t="s">
        <v>508</v>
      </c>
      <c r="R9" s="132" t="s">
        <v>137</v>
      </c>
      <c r="S9" s="132" t="s">
        <v>137</v>
      </c>
      <c r="T9" s="65" t="s">
        <v>8</v>
      </c>
      <c r="U9" s="65" t="s">
        <v>8</v>
      </c>
      <c r="V9" s="139"/>
      <c r="W9" s="51"/>
      <c r="X9" s="51"/>
    </row>
    <row r="10" spans="1:24" s="9" customFormat="1" ht="25.5">
      <c r="A10" s="120">
        <f t="shared" si="0"/>
        <v>4</v>
      </c>
      <c r="B10" s="64" t="s">
        <v>396</v>
      </c>
      <c r="C10" s="64" t="s">
        <v>397</v>
      </c>
      <c r="D10" s="64" t="s">
        <v>401</v>
      </c>
      <c r="E10" s="64" t="s">
        <v>402</v>
      </c>
      <c r="F10" s="64" t="s">
        <v>403</v>
      </c>
      <c r="G10" s="125" t="s">
        <v>399</v>
      </c>
      <c r="H10" s="125">
        <v>1986</v>
      </c>
      <c r="I10" s="125" t="s">
        <v>137</v>
      </c>
      <c r="J10" s="125" t="s">
        <v>137</v>
      </c>
      <c r="K10" s="125">
        <v>6</v>
      </c>
      <c r="L10" s="125" t="s">
        <v>400</v>
      </c>
      <c r="M10" s="128">
        <f t="shared" si="1"/>
        <v>4</v>
      </c>
      <c r="N10" s="129" t="s">
        <v>490</v>
      </c>
      <c r="O10" s="25"/>
      <c r="P10" s="131" t="s">
        <v>507</v>
      </c>
      <c r="Q10" s="131" t="s">
        <v>508</v>
      </c>
      <c r="R10" s="132" t="s">
        <v>137</v>
      </c>
      <c r="S10" s="132" t="s">
        <v>137</v>
      </c>
      <c r="T10" s="65" t="s">
        <v>8</v>
      </c>
      <c r="U10" s="65" t="s">
        <v>8</v>
      </c>
      <c r="V10" s="139"/>
      <c r="W10" s="51"/>
      <c r="X10" s="51"/>
    </row>
    <row r="11" spans="1:24" s="9" customFormat="1" ht="25.5">
      <c r="A11" s="120">
        <f t="shared" si="0"/>
        <v>5</v>
      </c>
      <c r="B11" s="64" t="s">
        <v>404</v>
      </c>
      <c r="C11" s="64" t="s">
        <v>405</v>
      </c>
      <c r="D11" s="64" t="s">
        <v>406</v>
      </c>
      <c r="E11" s="64" t="s">
        <v>407</v>
      </c>
      <c r="F11" s="64" t="s">
        <v>388</v>
      </c>
      <c r="G11" s="125" t="s">
        <v>408</v>
      </c>
      <c r="H11" s="125">
        <v>2004</v>
      </c>
      <c r="I11" s="125" t="s">
        <v>137</v>
      </c>
      <c r="J11" s="125" t="s">
        <v>137</v>
      </c>
      <c r="K11" s="125">
        <v>6</v>
      </c>
      <c r="L11" s="125" t="s">
        <v>409</v>
      </c>
      <c r="M11" s="128">
        <f t="shared" si="1"/>
        <v>5</v>
      </c>
      <c r="N11" s="129" t="s">
        <v>491</v>
      </c>
      <c r="O11" s="25"/>
      <c r="P11" s="131" t="s">
        <v>507</v>
      </c>
      <c r="Q11" s="131" t="s">
        <v>508</v>
      </c>
      <c r="R11" s="132" t="s">
        <v>137</v>
      </c>
      <c r="S11" s="132" t="s">
        <v>137</v>
      </c>
      <c r="T11" s="65" t="s">
        <v>8</v>
      </c>
      <c r="U11" s="65" t="s">
        <v>8</v>
      </c>
      <c r="V11" s="139"/>
      <c r="W11" s="51"/>
      <c r="X11" s="51"/>
    </row>
    <row r="12" spans="1:24" s="9" customFormat="1" ht="25.5">
      <c r="A12" s="120">
        <f t="shared" si="0"/>
        <v>6</v>
      </c>
      <c r="B12" s="64" t="s">
        <v>391</v>
      </c>
      <c r="C12" s="64" t="s">
        <v>386</v>
      </c>
      <c r="D12" s="64">
        <v>58474</v>
      </c>
      <c r="E12" s="64" t="s">
        <v>410</v>
      </c>
      <c r="F12" s="64" t="s">
        <v>388</v>
      </c>
      <c r="G12" s="125" t="s">
        <v>395</v>
      </c>
      <c r="H12" s="125">
        <v>1987</v>
      </c>
      <c r="I12" s="125" t="s">
        <v>137</v>
      </c>
      <c r="J12" s="125" t="s">
        <v>137</v>
      </c>
      <c r="K12" s="125">
        <v>6</v>
      </c>
      <c r="L12" s="125" t="s">
        <v>390</v>
      </c>
      <c r="M12" s="128">
        <f t="shared" si="1"/>
        <v>6</v>
      </c>
      <c r="N12" s="129" t="s">
        <v>488</v>
      </c>
      <c r="O12" s="25"/>
      <c r="P12" s="131" t="s">
        <v>507</v>
      </c>
      <c r="Q12" s="131" t="s">
        <v>508</v>
      </c>
      <c r="R12" s="132" t="s">
        <v>137</v>
      </c>
      <c r="S12" s="132" t="s">
        <v>137</v>
      </c>
      <c r="T12" s="65" t="s">
        <v>8</v>
      </c>
      <c r="U12" s="65" t="s">
        <v>8</v>
      </c>
      <c r="V12" s="139"/>
      <c r="W12" s="51"/>
      <c r="X12" s="51"/>
    </row>
    <row r="13" spans="1:24" s="9" customFormat="1" ht="25.5">
      <c r="A13" s="120">
        <f t="shared" si="0"/>
        <v>7</v>
      </c>
      <c r="B13" s="64" t="s">
        <v>396</v>
      </c>
      <c r="C13" s="64" t="s">
        <v>411</v>
      </c>
      <c r="D13" s="64">
        <v>384150</v>
      </c>
      <c r="E13" s="64" t="s">
        <v>412</v>
      </c>
      <c r="F13" s="64" t="s">
        <v>388</v>
      </c>
      <c r="G13" s="125" t="s">
        <v>399</v>
      </c>
      <c r="H13" s="125">
        <v>1983</v>
      </c>
      <c r="I13" s="125" t="s">
        <v>137</v>
      </c>
      <c r="J13" s="125" t="s">
        <v>137</v>
      </c>
      <c r="K13" s="125">
        <v>6</v>
      </c>
      <c r="L13" s="125" t="s">
        <v>413</v>
      </c>
      <c r="M13" s="128">
        <f t="shared" si="1"/>
        <v>7</v>
      </c>
      <c r="N13" s="129" t="s">
        <v>492</v>
      </c>
      <c r="O13" s="25"/>
      <c r="P13" s="131" t="s">
        <v>507</v>
      </c>
      <c r="Q13" s="131" t="s">
        <v>508</v>
      </c>
      <c r="R13" s="132" t="s">
        <v>137</v>
      </c>
      <c r="S13" s="132" t="s">
        <v>137</v>
      </c>
      <c r="T13" s="65" t="s">
        <v>8</v>
      </c>
      <c r="U13" s="65" t="s">
        <v>8</v>
      </c>
      <c r="V13" s="139"/>
      <c r="W13" s="51"/>
      <c r="X13" s="51"/>
    </row>
    <row r="14" spans="1:24" s="9" customFormat="1" ht="25.5">
      <c r="A14" s="120">
        <f t="shared" si="0"/>
        <v>8</v>
      </c>
      <c r="B14" s="64" t="s">
        <v>414</v>
      </c>
      <c r="C14" s="64" t="s">
        <v>415</v>
      </c>
      <c r="D14" s="64">
        <v>2442</v>
      </c>
      <c r="E14" s="64" t="s">
        <v>416</v>
      </c>
      <c r="F14" s="64" t="s">
        <v>417</v>
      </c>
      <c r="G14" s="125" t="s">
        <v>137</v>
      </c>
      <c r="H14" s="125">
        <v>1986</v>
      </c>
      <c r="I14" s="125" t="s">
        <v>137</v>
      </c>
      <c r="J14" s="125" t="s">
        <v>137</v>
      </c>
      <c r="K14" s="125" t="s">
        <v>137</v>
      </c>
      <c r="L14" s="125"/>
      <c r="M14" s="128">
        <f t="shared" si="1"/>
        <v>8</v>
      </c>
      <c r="N14" s="129" t="s">
        <v>137</v>
      </c>
      <c r="O14" s="25"/>
      <c r="P14" s="131" t="s">
        <v>507</v>
      </c>
      <c r="Q14" s="131" t="s">
        <v>508</v>
      </c>
      <c r="R14" s="132" t="s">
        <v>137</v>
      </c>
      <c r="S14" s="132" t="s">
        <v>137</v>
      </c>
      <c r="T14" s="65" t="s">
        <v>8</v>
      </c>
      <c r="U14" s="65"/>
      <c r="V14" s="139"/>
      <c r="W14" s="51"/>
      <c r="X14" s="51"/>
    </row>
    <row r="15" spans="1:24" s="9" customFormat="1" ht="25.5">
      <c r="A15" s="120">
        <f t="shared" si="0"/>
        <v>9</v>
      </c>
      <c r="B15" s="64" t="s">
        <v>418</v>
      </c>
      <c r="C15" s="64" t="s">
        <v>419</v>
      </c>
      <c r="D15" s="64" t="s">
        <v>420</v>
      </c>
      <c r="E15" s="64" t="s">
        <v>421</v>
      </c>
      <c r="F15" s="64" t="s">
        <v>422</v>
      </c>
      <c r="G15" s="125" t="s">
        <v>423</v>
      </c>
      <c r="H15" s="125">
        <v>1996</v>
      </c>
      <c r="I15" s="125" t="s">
        <v>137</v>
      </c>
      <c r="J15" s="125" t="s">
        <v>137</v>
      </c>
      <c r="K15" s="125">
        <v>5</v>
      </c>
      <c r="L15" s="125" t="s">
        <v>424</v>
      </c>
      <c r="M15" s="128">
        <f t="shared" si="1"/>
        <v>9</v>
      </c>
      <c r="N15" s="129" t="s">
        <v>493</v>
      </c>
      <c r="O15" s="25"/>
      <c r="P15" s="131" t="s">
        <v>509</v>
      </c>
      <c r="Q15" s="131" t="s">
        <v>510</v>
      </c>
      <c r="R15" s="132" t="s">
        <v>137</v>
      </c>
      <c r="S15" s="132" t="s">
        <v>137</v>
      </c>
      <c r="T15" s="65" t="s">
        <v>8</v>
      </c>
      <c r="U15" s="65" t="s">
        <v>8</v>
      </c>
      <c r="V15" s="139"/>
      <c r="W15" s="51"/>
      <c r="X15" s="51"/>
    </row>
    <row r="16" spans="1:24" s="9" customFormat="1" ht="16.5" customHeight="1">
      <c r="A16" s="120">
        <f t="shared" si="0"/>
        <v>10</v>
      </c>
      <c r="B16" s="64" t="s">
        <v>425</v>
      </c>
      <c r="C16" s="64">
        <v>5011</v>
      </c>
      <c r="D16" s="64" t="s">
        <v>426</v>
      </c>
      <c r="E16" s="64" t="s">
        <v>427</v>
      </c>
      <c r="F16" s="64" t="s">
        <v>428</v>
      </c>
      <c r="G16" s="125" t="s">
        <v>429</v>
      </c>
      <c r="H16" s="125">
        <v>1983</v>
      </c>
      <c r="I16" s="125" t="s">
        <v>137</v>
      </c>
      <c r="J16" s="125" t="s">
        <v>137</v>
      </c>
      <c r="K16" s="125">
        <v>2</v>
      </c>
      <c r="L16" s="125" t="s">
        <v>430</v>
      </c>
      <c r="M16" s="128">
        <f t="shared" si="1"/>
        <v>10</v>
      </c>
      <c r="N16" s="129" t="s">
        <v>494</v>
      </c>
      <c r="O16" s="25"/>
      <c r="P16" s="131" t="s">
        <v>507</v>
      </c>
      <c r="Q16" s="131" t="s">
        <v>508</v>
      </c>
      <c r="R16" s="132" t="s">
        <v>137</v>
      </c>
      <c r="S16" s="132" t="s">
        <v>137</v>
      </c>
      <c r="T16" s="65" t="s">
        <v>8</v>
      </c>
      <c r="U16" s="65" t="s">
        <v>8</v>
      </c>
      <c r="V16" s="139"/>
      <c r="W16" s="51"/>
      <c r="X16" s="51"/>
    </row>
    <row r="17" spans="1:24" s="9" customFormat="1" ht="18" customHeight="1">
      <c r="A17" s="120">
        <f t="shared" si="0"/>
        <v>11</v>
      </c>
      <c r="B17" s="64" t="s">
        <v>431</v>
      </c>
      <c r="C17" s="64" t="s">
        <v>432</v>
      </c>
      <c r="D17" s="64">
        <v>580718</v>
      </c>
      <c r="E17" s="64" t="s">
        <v>433</v>
      </c>
      <c r="F17" s="64" t="s">
        <v>428</v>
      </c>
      <c r="G17" s="125" t="s">
        <v>434</v>
      </c>
      <c r="H17" s="125">
        <v>1987</v>
      </c>
      <c r="I17" s="125" t="s">
        <v>137</v>
      </c>
      <c r="J17" s="125" t="s">
        <v>137</v>
      </c>
      <c r="K17" s="125">
        <v>1</v>
      </c>
      <c r="L17" s="125">
        <v>10500</v>
      </c>
      <c r="M17" s="128">
        <f t="shared" si="1"/>
        <v>11</v>
      </c>
      <c r="N17" s="129" t="s">
        <v>495</v>
      </c>
      <c r="O17" s="25"/>
      <c r="P17" s="131" t="s">
        <v>507</v>
      </c>
      <c r="Q17" s="131" t="s">
        <v>508</v>
      </c>
      <c r="R17" s="132" t="s">
        <v>137</v>
      </c>
      <c r="S17" s="132" t="s">
        <v>137</v>
      </c>
      <c r="T17" s="65" t="s">
        <v>8</v>
      </c>
      <c r="U17" s="65" t="s">
        <v>8</v>
      </c>
      <c r="V17" s="139"/>
      <c r="W17" s="51"/>
      <c r="X17" s="51"/>
    </row>
    <row r="18" spans="1:24" s="9" customFormat="1" ht="16.5" customHeight="1">
      <c r="A18" s="120">
        <f t="shared" si="0"/>
        <v>12</v>
      </c>
      <c r="B18" s="64" t="s">
        <v>431</v>
      </c>
      <c r="C18" s="64" t="s">
        <v>435</v>
      </c>
      <c r="D18" s="64" t="s">
        <v>436</v>
      </c>
      <c r="E18" s="64" t="s">
        <v>437</v>
      </c>
      <c r="F18" s="64" t="s">
        <v>428</v>
      </c>
      <c r="G18" s="125" t="s">
        <v>438</v>
      </c>
      <c r="H18" s="125">
        <v>1984</v>
      </c>
      <c r="I18" s="125" t="s">
        <v>137</v>
      </c>
      <c r="J18" s="125" t="s">
        <v>137</v>
      </c>
      <c r="K18" s="125">
        <v>1</v>
      </c>
      <c r="L18" s="125">
        <v>1100</v>
      </c>
      <c r="M18" s="128">
        <f t="shared" si="1"/>
        <v>12</v>
      </c>
      <c r="N18" s="129" t="s">
        <v>496</v>
      </c>
      <c r="O18" s="25"/>
      <c r="P18" s="131" t="s">
        <v>507</v>
      </c>
      <c r="Q18" s="131" t="s">
        <v>508</v>
      </c>
      <c r="R18" s="132" t="s">
        <v>137</v>
      </c>
      <c r="S18" s="132" t="s">
        <v>137</v>
      </c>
      <c r="T18" s="65" t="s">
        <v>8</v>
      </c>
      <c r="U18" s="65" t="s">
        <v>8</v>
      </c>
      <c r="V18" s="139"/>
      <c r="W18" s="51"/>
      <c r="X18" s="51"/>
    </row>
    <row r="19" spans="1:24" s="9" customFormat="1" ht="25.5">
      <c r="A19" s="120">
        <f t="shared" si="0"/>
        <v>13</v>
      </c>
      <c r="B19" s="64" t="s">
        <v>439</v>
      </c>
      <c r="C19" s="64" t="s">
        <v>440</v>
      </c>
      <c r="D19" s="64">
        <v>33735</v>
      </c>
      <c r="E19" s="64" t="s">
        <v>441</v>
      </c>
      <c r="F19" s="64" t="s">
        <v>442</v>
      </c>
      <c r="G19" s="125" t="s">
        <v>137</v>
      </c>
      <c r="H19" s="125">
        <v>1979</v>
      </c>
      <c r="I19" s="125" t="s">
        <v>137</v>
      </c>
      <c r="J19" s="125" t="s">
        <v>137</v>
      </c>
      <c r="K19" s="125" t="s">
        <v>137</v>
      </c>
      <c r="L19" s="125" t="s">
        <v>443</v>
      </c>
      <c r="M19" s="128">
        <f t="shared" si="1"/>
        <v>13</v>
      </c>
      <c r="N19" s="129" t="s">
        <v>497</v>
      </c>
      <c r="O19" s="25"/>
      <c r="P19" s="131" t="s">
        <v>507</v>
      </c>
      <c r="Q19" s="131" t="s">
        <v>508</v>
      </c>
      <c r="R19" s="132" t="s">
        <v>137</v>
      </c>
      <c r="S19" s="132" t="s">
        <v>137</v>
      </c>
      <c r="T19" s="65" t="s">
        <v>8</v>
      </c>
      <c r="U19" s="139"/>
      <c r="V19" s="139"/>
      <c r="W19" s="51"/>
      <c r="X19" s="51"/>
    </row>
    <row r="20" spans="1:24" s="9" customFormat="1" ht="25.5">
      <c r="A20" s="120">
        <f t="shared" si="0"/>
        <v>14</v>
      </c>
      <c r="B20" s="64" t="s">
        <v>439</v>
      </c>
      <c r="C20" s="64" t="s">
        <v>444</v>
      </c>
      <c r="D20" s="64">
        <v>113919</v>
      </c>
      <c r="E20" s="64" t="s">
        <v>445</v>
      </c>
      <c r="F20" s="64" t="s">
        <v>442</v>
      </c>
      <c r="G20" s="125" t="s">
        <v>137</v>
      </c>
      <c r="H20" s="125">
        <v>1983</v>
      </c>
      <c r="I20" s="125" t="s">
        <v>137</v>
      </c>
      <c r="J20" s="125" t="s">
        <v>137</v>
      </c>
      <c r="K20" s="125" t="s">
        <v>137</v>
      </c>
      <c r="L20" s="125" t="s">
        <v>446</v>
      </c>
      <c r="M20" s="128">
        <f t="shared" si="1"/>
        <v>14</v>
      </c>
      <c r="N20" s="129" t="s">
        <v>498</v>
      </c>
      <c r="O20" s="25"/>
      <c r="P20" s="131" t="s">
        <v>507</v>
      </c>
      <c r="Q20" s="131" t="s">
        <v>508</v>
      </c>
      <c r="R20" s="132" t="s">
        <v>137</v>
      </c>
      <c r="S20" s="132" t="s">
        <v>137</v>
      </c>
      <c r="T20" s="65" t="s">
        <v>8</v>
      </c>
      <c r="U20" s="139"/>
      <c r="V20" s="139"/>
      <c r="W20" s="51"/>
      <c r="X20" s="51"/>
    </row>
    <row r="21" spans="1:24" s="9" customFormat="1" ht="25.5">
      <c r="A21" s="120">
        <f t="shared" si="0"/>
        <v>15</v>
      </c>
      <c r="B21" s="64" t="s">
        <v>447</v>
      </c>
      <c r="C21" s="64"/>
      <c r="D21" s="64">
        <v>809</v>
      </c>
      <c r="E21" s="64" t="s">
        <v>448</v>
      </c>
      <c r="F21" s="64" t="s">
        <v>449</v>
      </c>
      <c r="G21" s="125" t="s">
        <v>137</v>
      </c>
      <c r="H21" s="125">
        <v>1972</v>
      </c>
      <c r="I21" s="125" t="s">
        <v>137</v>
      </c>
      <c r="J21" s="125" t="s">
        <v>137</v>
      </c>
      <c r="K21" s="125" t="s">
        <v>137</v>
      </c>
      <c r="L21" s="125" t="s">
        <v>450</v>
      </c>
      <c r="M21" s="128">
        <f t="shared" si="1"/>
        <v>15</v>
      </c>
      <c r="N21" s="129" t="s">
        <v>499</v>
      </c>
      <c r="O21" s="25"/>
      <c r="P21" s="131" t="s">
        <v>507</v>
      </c>
      <c r="Q21" s="131" t="s">
        <v>508</v>
      </c>
      <c r="R21" s="132" t="s">
        <v>137</v>
      </c>
      <c r="S21" s="132" t="s">
        <v>137</v>
      </c>
      <c r="T21" s="65" t="s">
        <v>8</v>
      </c>
      <c r="U21" s="139"/>
      <c r="V21" s="139"/>
      <c r="W21" s="51"/>
      <c r="X21" s="51"/>
    </row>
    <row r="22" spans="1:24" s="9" customFormat="1" ht="25.5">
      <c r="A22" s="120">
        <f t="shared" si="0"/>
        <v>16</v>
      </c>
      <c r="B22" s="64" t="s">
        <v>447</v>
      </c>
      <c r="C22" s="64"/>
      <c r="D22" s="64" t="s">
        <v>451</v>
      </c>
      <c r="E22" s="64" t="s">
        <v>452</v>
      </c>
      <c r="F22" s="64" t="s">
        <v>442</v>
      </c>
      <c r="G22" s="125" t="s">
        <v>137</v>
      </c>
      <c r="H22" s="125">
        <v>1991</v>
      </c>
      <c r="I22" s="125" t="s">
        <v>137</v>
      </c>
      <c r="J22" s="125" t="s">
        <v>137</v>
      </c>
      <c r="K22" s="125" t="s">
        <v>137</v>
      </c>
      <c r="L22" s="125" t="s">
        <v>390</v>
      </c>
      <c r="M22" s="128">
        <f t="shared" si="1"/>
        <v>16</v>
      </c>
      <c r="N22" s="129" t="s">
        <v>500</v>
      </c>
      <c r="O22" s="25"/>
      <c r="P22" s="131" t="s">
        <v>507</v>
      </c>
      <c r="Q22" s="131" t="s">
        <v>508</v>
      </c>
      <c r="R22" s="132" t="s">
        <v>137</v>
      </c>
      <c r="S22" s="132" t="s">
        <v>137</v>
      </c>
      <c r="T22" s="65" t="s">
        <v>8</v>
      </c>
      <c r="U22" s="139"/>
      <c r="V22" s="139"/>
      <c r="W22" s="51"/>
      <c r="X22" s="51"/>
    </row>
    <row r="23" spans="1:24" s="9" customFormat="1" ht="25.5">
      <c r="A23" s="120">
        <f t="shared" si="0"/>
        <v>17</v>
      </c>
      <c r="B23" s="64" t="s">
        <v>447</v>
      </c>
      <c r="C23" s="64"/>
      <c r="D23" s="64" t="s">
        <v>453</v>
      </c>
      <c r="E23" s="64" t="s">
        <v>454</v>
      </c>
      <c r="F23" s="64" t="s">
        <v>442</v>
      </c>
      <c r="G23" s="125" t="s">
        <v>137</v>
      </c>
      <c r="H23" s="125">
        <v>1997</v>
      </c>
      <c r="I23" s="125" t="s">
        <v>137</v>
      </c>
      <c r="J23" s="125" t="s">
        <v>137</v>
      </c>
      <c r="K23" s="125" t="s">
        <v>137</v>
      </c>
      <c r="L23" s="125" t="s">
        <v>390</v>
      </c>
      <c r="M23" s="128">
        <f t="shared" si="1"/>
        <v>17</v>
      </c>
      <c r="N23" s="129" t="s">
        <v>500</v>
      </c>
      <c r="O23" s="25"/>
      <c r="P23" s="131" t="s">
        <v>507</v>
      </c>
      <c r="Q23" s="131" t="s">
        <v>508</v>
      </c>
      <c r="R23" s="132" t="s">
        <v>137</v>
      </c>
      <c r="S23" s="132" t="s">
        <v>137</v>
      </c>
      <c r="T23" s="65" t="s">
        <v>8</v>
      </c>
      <c r="U23" s="139"/>
      <c r="V23" s="139"/>
      <c r="W23" s="51"/>
      <c r="X23" s="51"/>
    </row>
    <row r="24" spans="1:24" s="9" customFormat="1" ht="25.5">
      <c r="A24" s="120">
        <f t="shared" si="0"/>
        <v>18</v>
      </c>
      <c r="B24" s="64" t="s">
        <v>455</v>
      </c>
      <c r="C24" s="64" t="s">
        <v>456</v>
      </c>
      <c r="D24" s="64">
        <v>124</v>
      </c>
      <c r="E24" s="64" t="s">
        <v>457</v>
      </c>
      <c r="F24" s="64" t="s">
        <v>442</v>
      </c>
      <c r="G24" s="125" t="s">
        <v>137</v>
      </c>
      <c r="H24" s="125">
        <v>1995</v>
      </c>
      <c r="I24" s="125" t="s">
        <v>137</v>
      </c>
      <c r="J24" s="125" t="s">
        <v>137</v>
      </c>
      <c r="K24" s="125" t="s">
        <v>137</v>
      </c>
      <c r="L24" s="125" t="s">
        <v>390</v>
      </c>
      <c r="M24" s="128">
        <f t="shared" si="1"/>
        <v>18</v>
      </c>
      <c r="N24" s="129" t="s">
        <v>501</v>
      </c>
      <c r="O24" s="25"/>
      <c r="P24" s="131" t="s">
        <v>511</v>
      </c>
      <c r="Q24" s="131" t="s">
        <v>512</v>
      </c>
      <c r="R24" s="132" t="s">
        <v>137</v>
      </c>
      <c r="S24" s="132" t="s">
        <v>137</v>
      </c>
      <c r="T24" s="65" t="s">
        <v>8</v>
      </c>
      <c r="U24" s="139"/>
      <c r="V24" s="139"/>
      <c r="W24" s="51"/>
      <c r="X24" s="51"/>
    </row>
    <row r="25" spans="1:24" s="9" customFormat="1" ht="21" customHeight="1">
      <c r="A25" s="120">
        <f t="shared" si="0"/>
        <v>19</v>
      </c>
      <c r="B25" s="64" t="s">
        <v>458</v>
      </c>
      <c r="C25" s="64" t="s">
        <v>459</v>
      </c>
      <c r="D25" s="64">
        <v>334</v>
      </c>
      <c r="E25" s="64" t="s">
        <v>460</v>
      </c>
      <c r="F25" s="64" t="s">
        <v>414</v>
      </c>
      <c r="G25" s="125" t="s">
        <v>137</v>
      </c>
      <c r="H25" s="125">
        <v>1982</v>
      </c>
      <c r="I25" s="125" t="s">
        <v>137</v>
      </c>
      <c r="J25" s="125" t="s">
        <v>137</v>
      </c>
      <c r="K25" s="125" t="s">
        <v>137</v>
      </c>
      <c r="L25" s="125" t="s">
        <v>461</v>
      </c>
      <c r="M25" s="128">
        <f t="shared" si="1"/>
        <v>19</v>
      </c>
      <c r="N25" s="129" t="s">
        <v>502</v>
      </c>
      <c r="O25" s="25"/>
      <c r="P25" s="131" t="s">
        <v>513</v>
      </c>
      <c r="Q25" s="131" t="s">
        <v>514</v>
      </c>
      <c r="R25" s="132" t="s">
        <v>137</v>
      </c>
      <c r="S25" s="132" t="s">
        <v>137</v>
      </c>
      <c r="T25" s="65" t="s">
        <v>8</v>
      </c>
      <c r="U25" s="139"/>
      <c r="V25" s="139"/>
      <c r="W25" s="51"/>
      <c r="X25" s="51"/>
    </row>
    <row r="26" spans="1:24" s="9" customFormat="1" ht="25.5">
      <c r="A26" s="120">
        <f t="shared" si="0"/>
        <v>20</v>
      </c>
      <c r="B26" s="64" t="s">
        <v>462</v>
      </c>
      <c r="C26" s="64" t="s">
        <v>463</v>
      </c>
      <c r="D26" s="64">
        <v>26257</v>
      </c>
      <c r="E26" s="64" t="s">
        <v>464</v>
      </c>
      <c r="F26" s="64" t="s">
        <v>465</v>
      </c>
      <c r="G26" s="125" t="s">
        <v>137</v>
      </c>
      <c r="H26" s="125">
        <v>1984</v>
      </c>
      <c r="I26" s="125" t="s">
        <v>137</v>
      </c>
      <c r="J26" s="125" t="s">
        <v>137</v>
      </c>
      <c r="K26" s="125" t="s">
        <v>137</v>
      </c>
      <c r="L26" s="125" t="s">
        <v>413</v>
      </c>
      <c r="M26" s="128">
        <f t="shared" si="1"/>
        <v>20</v>
      </c>
      <c r="N26" s="129" t="s">
        <v>413</v>
      </c>
      <c r="O26" s="25"/>
      <c r="P26" s="131" t="s">
        <v>507</v>
      </c>
      <c r="Q26" s="131" t="s">
        <v>508</v>
      </c>
      <c r="R26" s="132" t="s">
        <v>137</v>
      </c>
      <c r="S26" s="132" t="s">
        <v>137</v>
      </c>
      <c r="T26" s="65" t="s">
        <v>8</v>
      </c>
      <c r="U26" s="139"/>
      <c r="V26" s="139"/>
      <c r="W26" s="51"/>
      <c r="X26" s="51"/>
    </row>
    <row r="27" spans="1:24" s="9" customFormat="1" ht="25.5">
      <c r="A27" s="120">
        <f t="shared" si="0"/>
        <v>21</v>
      </c>
      <c r="B27" s="64" t="s">
        <v>466</v>
      </c>
      <c r="C27" s="64" t="s">
        <v>467</v>
      </c>
      <c r="D27" s="64" t="s">
        <v>468</v>
      </c>
      <c r="E27" s="64" t="s">
        <v>469</v>
      </c>
      <c r="F27" s="64" t="s">
        <v>388</v>
      </c>
      <c r="G27" s="125" t="s">
        <v>389</v>
      </c>
      <c r="H27" s="125">
        <v>1995</v>
      </c>
      <c r="I27" s="125" t="s">
        <v>137</v>
      </c>
      <c r="J27" s="125" t="s">
        <v>137</v>
      </c>
      <c r="K27" s="125">
        <v>6</v>
      </c>
      <c r="L27" s="125" t="s">
        <v>470</v>
      </c>
      <c r="M27" s="128">
        <f t="shared" si="1"/>
        <v>21</v>
      </c>
      <c r="N27" s="129" t="s">
        <v>489</v>
      </c>
      <c r="O27" s="25"/>
      <c r="P27" s="131" t="s">
        <v>515</v>
      </c>
      <c r="Q27" s="131" t="s">
        <v>516</v>
      </c>
      <c r="R27" s="132" t="s">
        <v>137</v>
      </c>
      <c r="S27" s="132" t="s">
        <v>137</v>
      </c>
      <c r="T27" s="65" t="s">
        <v>8</v>
      </c>
      <c r="U27" s="65" t="s">
        <v>8</v>
      </c>
      <c r="V27" s="139"/>
      <c r="W27" s="51"/>
      <c r="X27" s="51"/>
    </row>
    <row r="28" spans="1:24" s="9" customFormat="1" ht="25.5">
      <c r="A28" s="120">
        <f t="shared" si="0"/>
        <v>22</v>
      </c>
      <c r="B28" s="64" t="s">
        <v>471</v>
      </c>
      <c r="C28" s="64" t="s">
        <v>472</v>
      </c>
      <c r="D28" s="64" t="s">
        <v>473</v>
      </c>
      <c r="E28" s="64" t="s">
        <v>474</v>
      </c>
      <c r="F28" s="64" t="s">
        <v>388</v>
      </c>
      <c r="G28" s="125" t="s">
        <v>475</v>
      </c>
      <c r="H28" s="125">
        <v>2012</v>
      </c>
      <c r="I28" s="125" t="s">
        <v>137</v>
      </c>
      <c r="J28" s="125" t="s">
        <v>137</v>
      </c>
      <c r="K28" s="125">
        <v>5</v>
      </c>
      <c r="L28" s="125" t="s">
        <v>476</v>
      </c>
      <c r="M28" s="128">
        <f t="shared" si="1"/>
        <v>22</v>
      </c>
      <c r="N28" s="129" t="s">
        <v>503</v>
      </c>
      <c r="O28" s="270">
        <v>41500</v>
      </c>
      <c r="P28" s="131" t="s">
        <v>517</v>
      </c>
      <c r="Q28" s="131" t="s">
        <v>518</v>
      </c>
      <c r="R28" s="131" t="s">
        <v>517</v>
      </c>
      <c r="S28" s="131" t="s">
        <v>518</v>
      </c>
      <c r="T28" s="65" t="s">
        <v>8</v>
      </c>
      <c r="U28" s="65" t="s">
        <v>8</v>
      </c>
      <c r="V28" s="65" t="s">
        <v>8</v>
      </c>
      <c r="W28" s="51"/>
      <c r="X28" s="51"/>
    </row>
    <row r="29" spans="1:24" s="9" customFormat="1" ht="25.5">
      <c r="A29" s="120">
        <f t="shared" si="0"/>
        <v>23</v>
      </c>
      <c r="B29" s="64" t="s">
        <v>471</v>
      </c>
      <c r="C29" s="64" t="s">
        <v>477</v>
      </c>
      <c r="D29" s="64" t="s">
        <v>478</v>
      </c>
      <c r="E29" s="64" t="s">
        <v>479</v>
      </c>
      <c r="F29" s="64" t="s">
        <v>388</v>
      </c>
      <c r="G29" s="126" t="s">
        <v>475</v>
      </c>
      <c r="H29" s="64">
        <v>2015</v>
      </c>
      <c r="I29" s="64"/>
      <c r="J29" s="64"/>
      <c r="K29" s="64">
        <v>5</v>
      </c>
      <c r="L29" s="127">
        <v>3500</v>
      </c>
      <c r="M29" s="128">
        <f t="shared" si="1"/>
        <v>23</v>
      </c>
      <c r="N29" s="129" t="s">
        <v>504</v>
      </c>
      <c r="O29" s="270">
        <v>76000</v>
      </c>
      <c r="P29" s="59" t="s">
        <v>519</v>
      </c>
      <c r="Q29" s="59" t="s">
        <v>520</v>
      </c>
      <c r="R29" s="59" t="s">
        <v>519</v>
      </c>
      <c r="S29" s="59" t="s">
        <v>520</v>
      </c>
      <c r="T29" s="65" t="s">
        <v>8</v>
      </c>
      <c r="U29" s="65" t="s">
        <v>8</v>
      </c>
      <c r="V29" s="65" t="s">
        <v>8</v>
      </c>
      <c r="W29" s="51"/>
      <c r="X29" s="51"/>
    </row>
    <row r="30" spans="1:24" s="9" customFormat="1" ht="18" customHeight="1">
      <c r="A30" s="120">
        <f t="shared" si="0"/>
        <v>24</v>
      </c>
      <c r="B30" s="64" t="s">
        <v>471</v>
      </c>
      <c r="C30" s="33" t="s">
        <v>480</v>
      </c>
      <c r="D30" s="33" t="s">
        <v>481</v>
      </c>
      <c r="E30" s="33" t="s">
        <v>482</v>
      </c>
      <c r="F30" s="33" t="s">
        <v>422</v>
      </c>
      <c r="G30" s="33">
        <v>2402</v>
      </c>
      <c r="H30" s="33">
        <v>2007</v>
      </c>
      <c r="I30" s="33"/>
      <c r="J30" s="33"/>
      <c r="K30" s="33">
        <v>7</v>
      </c>
      <c r="L30" s="105">
        <v>1291</v>
      </c>
      <c r="M30" s="128">
        <f t="shared" si="1"/>
        <v>24</v>
      </c>
      <c r="N30" s="130" t="s">
        <v>505</v>
      </c>
      <c r="O30" s="25"/>
      <c r="P30" s="133" t="s">
        <v>521</v>
      </c>
      <c r="Q30" s="133" t="s">
        <v>522</v>
      </c>
      <c r="R30" s="132" t="s">
        <v>137</v>
      </c>
      <c r="S30" s="132" t="s">
        <v>137</v>
      </c>
      <c r="T30" s="65" t="s">
        <v>8</v>
      </c>
      <c r="U30" s="65" t="s">
        <v>8</v>
      </c>
      <c r="V30" s="140"/>
      <c r="W30" s="51"/>
      <c r="X30" s="51"/>
    </row>
    <row r="31" spans="1:24" s="9" customFormat="1" ht="25.5">
      <c r="A31" s="120">
        <f t="shared" si="0"/>
        <v>25</v>
      </c>
      <c r="B31" s="33" t="s">
        <v>483</v>
      </c>
      <c r="C31" s="33" t="s">
        <v>484</v>
      </c>
      <c r="D31" s="33" t="s">
        <v>485</v>
      </c>
      <c r="E31" s="33" t="s">
        <v>486</v>
      </c>
      <c r="F31" s="33" t="s">
        <v>388</v>
      </c>
      <c r="G31" s="33" t="s">
        <v>487</v>
      </c>
      <c r="H31" s="33">
        <v>2019</v>
      </c>
      <c r="I31" s="33"/>
      <c r="J31" s="33"/>
      <c r="K31" s="33">
        <v>6</v>
      </c>
      <c r="L31" s="105">
        <v>6425</v>
      </c>
      <c r="M31" s="128">
        <f t="shared" si="1"/>
        <v>25</v>
      </c>
      <c r="N31" s="33" t="s">
        <v>506</v>
      </c>
      <c r="O31" s="270">
        <v>564000</v>
      </c>
      <c r="P31" s="133" t="s">
        <v>523</v>
      </c>
      <c r="Q31" s="133" t="s">
        <v>524</v>
      </c>
      <c r="R31" s="133" t="s">
        <v>523</v>
      </c>
      <c r="S31" s="133" t="s">
        <v>524</v>
      </c>
      <c r="T31" s="65" t="s">
        <v>8</v>
      </c>
      <c r="U31" s="65" t="s">
        <v>8</v>
      </c>
      <c r="V31" s="65" t="s">
        <v>8</v>
      </c>
      <c r="W31" s="51"/>
      <c r="X31" s="51"/>
    </row>
    <row r="32" spans="1:24" ht="12.75">
      <c r="A32" s="304" t="s">
        <v>837</v>
      </c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43"/>
      <c r="N32" s="42"/>
      <c r="O32" s="42"/>
      <c r="P32" s="53"/>
      <c r="Q32" s="53"/>
      <c r="R32" s="53"/>
      <c r="S32" s="53"/>
      <c r="T32" s="53"/>
      <c r="U32" s="53"/>
      <c r="V32" s="53"/>
      <c r="W32" s="53"/>
      <c r="X32" s="53"/>
    </row>
    <row r="33" spans="1:24" s="9" customFormat="1" ht="24">
      <c r="A33" s="1">
        <v>1</v>
      </c>
      <c r="B33" s="229" t="s">
        <v>830</v>
      </c>
      <c r="C33" s="229" t="s">
        <v>831</v>
      </c>
      <c r="D33" s="229" t="s">
        <v>832</v>
      </c>
      <c r="E33" s="229" t="s">
        <v>833</v>
      </c>
      <c r="F33" s="229" t="s">
        <v>834</v>
      </c>
      <c r="G33" s="229">
        <v>2417</v>
      </c>
      <c r="H33" s="229">
        <v>2000</v>
      </c>
      <c r="I33" s="229" t="s">
        <v>835</v>
      </c>
      <c r="J33" s="229" t="s">
        <v>836</v>
      </c>
      <c r="K33" s="41">
        <v>9</v>
      </c>
      <c r="L33" s="1"/>
      <c r="M33" s="128">
        <v>1</v>
      </c>
      <c r="N33" s="1"/>
      <c r="O33" s="25"/>
      <c r="P33" s="230" t="s">
        <v>838</v>
      </c>
      <c r="Q33" s="230" t="s">
        <v>839</v>
      </c>
      <c r="R33" s="132" t="s">
        <v>137</v>
      </c>
      <c r="S33" s="132" t="s">
        <v>137</v>
      </c>
      <c r="T33" s="65" t="s">
        <v>8</v>
      </c>
      <c r="U33" s="65" t="s">
        <v>8</v>
      </c>
      <c r="V33" s="51"/>
      <c r="W33" s="51"/>
      <c r="X33" s="51"/>
    </row>
  </sheetData>
  <sheetProtection/>
  <mergeCells count="23">
    <mergeCell ref="A32:L32"/>
    <mergeCell ref="H3:H5"/>
    <mergeCell ref="I3:I5"/>
    <mergeCell ref="A3:A5"/>
    <mergeCell ref="B3:B5"/>
    <mergeCell ref="A6:L6"/>
    <mergeCell ref="I1:J1"/>
    <mergeCell ref="A2:J2"/>
    <mergeCell ref="G3:G5"/>
    <mergeCell ref="J3:J5"/>
    <mergeCell ref="K3:K5"/>
    <mergeCell ref="L3:L5"/>
    <mergeCell ref="C3:C5"/>
    <mergeCell ref="D3:D5"/>
    <mergeCell ref="E3:E5"/>
    <mergeCell ref="O3:O5"/>
    <mergeCell ref="P3:Q4"/>
    <mergeCell ref="R3:S4"/>
    <mergeCell ref="X3:X5"/>
    <mergeCell ref="T3:W4"/>
    <mergeCell ref="F3:F5"/>
    <mergeCell ref="M3:M5"/>
    <mergeCell ref="N3:N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4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13.57421875" style="239" customWidth="1"/>
    <col min="2" max="2" width="12.421875" style="239" customWidth="1"/>
    <col min="3" max="3" width="17.140625" style="240" customWidth="1"/>
    <col min="4" max="4" width="55.421875" style="241" customWidth="1"/>
    <col min="5" max="16384" width="9.140625" style="239" customWidth="1"/>
  </cols>
  <sheetData>
    <row r="1" spans="1:4" ht="12.75">
      <c r="A1" s="235" t="s">
        <v>84</v>
      </c>
      <c r="B1" s="236"/>
      <c r="C1" s="237"/>
      <c r="D1" s="238"/>
    </row>
    <row r="3" spans="1:4" ht="12.75">
      <c r="A3" s="373" t="s">
        <v>862</v>
      </c>
      <c r="B3" s="373"/>
      <c r="C3" s="373"/>
      <c r="D3" s="373"/>
    </row>
    <row r="4" spans="1:4" ht="38.25">
      <c r="A4" s="2" t="s">
        <v>1</v>
      </c>
      <c r="B4" s="2" t="s">
        <v>2</v>
      </c>
      <c r="C4" s="35" t="s">
        <v>3</v>
      </c>
      <c r="D4" s="2" t="s">
        <v>4</v>
      </c>
    </row>
    <row r="5" spans="1:4" ht="12.75">
      <c r="A5" s="374">
        <v>2017</v>
      </c>
      <c r="B5" s="374"/>
      <c r="C5" s="374"/>
      <c r="D5" s="374"/>
    </row>
    <row r="6" spans="1:4" s="293" customFormat="1" ht="38.25">
      <c r="A6" s="375">
        <v>2017</v>
      </c>
      <c r="B6" s="64">
        <v>1</v>
      </c>
      <c r="C6" s="281">
        <v>2201.8</v>
      </c>
      <c r="D6" s="64" t="s">
        <v>849</v>
      </c>
    </row>
    <row r="7" spans="1:4" s="293" customFormat="1" ht="51">
      <c r="A7" s="376"/>
      <c r="B7" s="64">
        <v>1</v>
      </c>
      <c r="C7" s="281">
        <v>7132.81</v>
      </c>
      <c r="D7" s="64" t="s">
        <v>850</v>
      </c>
    </row>
    <row r="8" spans="1:4" s="293" customFormat="1" ht="38.25">
      <c r="A8" s="376"/>
      <c r="B8" s="64">
        <v>1</v>
      </c>
      <c r="C8" s="281">
        <v>5741.8</v>
      </c>
      <c r="D8" s="64" t="s">
        <v>851</v>
      </c>
    </row>
    <row r="9" spans="1:4" s="293" customFormat="1" ht="25.5">
      <c r="A9" s="376"/>
      <c r="B9" s="64">
        <v>1</v>
      </c>
      <c r="C9" s="281">
        <v>243.4</v>
      </c>
      <c r="D9" s="64" t="s">
        <v>852</v>
      </c>
    </row>
    <row r="10" spans="1:4" s="293" customFormat="1" ht="25.5">
      <c r="A10" s="376"/>
      <c r="B10" s="64">
        <v>1</v>
      </c>
      <c r="C10" s="281">
        <v>5441</v>
      </c>
      <c r="D10" s="64" t="s">
        <v>853</v>
      </c>
    </row>
    <row r="11" spans="1:4" s="293" customFormat="1" ht="38.25">
      <c r="A11" s="376"/>
      <c r="B11" s="64">
        <v>1</v>
      </c>
      <c r="C11" s="281">
        <v>343.17</v>
      </c>
      <c r="D11" s="64" t="s">
        <v>854</v>
      </c>
    </row>
    <row r="12" spans="1:4" s="293" customFormat="1" ht="38.25">
      <c r="A12" s="376"/>
      <c r="B12" s="64">
        <v>1</v>
      </c>
      <c r="C12" s="281">
        <v>1013.4</v>
      </c>
      <c r="D12" s="64" t="s">
        <v>855</v>
      </c>
    </row>
    <row r="13" spans="1:4" s="293" customFormat="1" ht="38.25">
      <c r="A13" s="376"/>
      <c r="B13" s="64">
        <v>1</v>
      </c>
      <c r="C13" s="281">
        <v>12274.36</v>
      </c>
      <c r="D13" s="64" t="s">
        <v>856</v>
      </c>
    </row>
    <row r="14" spans="1:4" s="293" customFormat="1" ht="25.5">
      <c r="A14" s="376"/>
      <c r="B14" s="64">
        <v>1</v>
      </c>
      <c r="C14" s="281">
        <v>159.79</v>
      </c>
      <c r="D14" s="64" t="s">
        <v>857</v>
      </c>
    </row>
    <row r="15" spans="1:4" s="293" customFormat="1" ht="25.5">
      <c r="A15" s="376"/>
      <c r="B15" s="64">
        <v>1</v>
      </c>
      <c r="C15" s="281">
        <v>1524.12</v>
      </c>
      <c r="D15" s="64" t="s">
        <v>858</v>
      </c>
    </row>
    <row r="16" spans="1:4" s="293" customFormat="1" ht="38.25">
      <c r="A16" s="376"/>
      <c r="B16" s="64">
        <v>1</v>
      </c>
      <c r="C16" s="281">
        <v>15133.43</v>
      </c>
      <c r="D16" s="64" t="s">
        <v>859</v>
      </c>
    </row>
    <row r="17" spans="1:8" s="3" customFormat="1" ht="12.75">
      <c r="A17" s="377"/>
      <c r="B17" s="2" t="s">
        <v>0</v>
      </c>
      <c r="C17" s="30">
        <f>SUM(C6:C16)</f>
        <v>51209.08</v>
      </c>
      <c r="D17" s="271"/>
      <c r="E17" s="13"/>
      <c r="F17" s="13"/>
      <c r="G17" s="13"/>
      <c r="H17" s="13"/>
    </row>
    <row r="18" spans="1:4" ht="12.75">
      <c r="A18" s="374">
        <v>2018</v>
      </c>
      <c r="B18" s="374"/>
      <c r="C18" s="374"/>
      <c r="D18" s="374"/>
    </row>
    <row r="19" spans="1:4" s="293" customFormat="1" ht="38.25">
      <c r="A19" s="375">
        <v>2018</v>
      </c>
      <c r="B19" s="64">
        <v>1</v>
      </c>
      <c r="C19" s="281">
        <v>598.34</v>
      </c>
      <c r="D19" s="64" t="s">
        <v>840</v>
      </c>
    </row>
    <row r="20" spans="1:4" s="293" customFormat="1" ht="29.25" customHeight="1">
      <c r="A20" s="376"/>
      <c r="B20" s="64">
        <v>1</v>
      </c>
      <c r="C20" s="281">
        <v>1500</v>
      </c>
      <c r="D20" s="64" t="s">
        <v>841</v>
      </c>
    </row>
    <row r="21" spans="1:8" s="3" customFormat="1" ht="22.5" customHeight="1">
      <c r="A21" s="377"/>
      <c r="B21" s="2" t="s">
        <v>0</v>
      </c>
      <c r="C21" s="30">
        <f>C19+C20</f>
        <v>2098.34</v>
      </c>
      <c r="D21" s="24"/>
      <c r="E21" s="13"/>
      <c r="F21" s="13"/>
      <c r="G21" s="13"/>
      <c r="H21" s="13"/>
    </row>
    <row r="22" spans="1:4" ht="12.75">
      <c r="A22" s="374">
        <v>2019</v>
      </c>
      <c r="B22" s="374"/>
      <c r="C22" s="374"/>
      <c r="D22" s="374"/>
    </row>
    <row r="23" spans="1:4" s="293" customFormat="1" ht="25.5">
      <c r="A23" s="375">
        <v>2019</v>
      </c>
      <c r="B23" s="64">
        <v>1</v>
      </c>
      <c r="C23" s="281">
        <v>500</v>
      </c>
      <c r="D23" s="64" t="s">
        <v>842</v>
      </c>
    </row>
    <row r="24" spans="1:4" s="293" customFormat="1" ht="25.5">
      <c r="A24" s="376"/>
      <c r="B24" s="64">
        <v>1</v>
      </c>
      <c r="C24" s="281">
        <v>615.36</v>
      </c>
      <c r="D24" s="64" t="s">
        <v>843</v>
      </c>
    </row>
    <row r="25" spans="1:4" s="293" customFormat="1" ht="29.25" customHeight="1">
      <c r="A25" s="376"/>
      <c r="B25" s="64">
        <v>1</v>
      </c>
      <c r="C25" s="281">
        <v>1061.4</v>
      </c>
      <c r="D25" s="64" t="s">
        <v>844</v>
      </c>
    </row>
    <row r="26" spans="1:8" s="3" customFormat="1" ht="22.5" customHeight="1">
      <c r="A26" s="377"/>
      <c r="B26" s="2" t="s">
        <v>0</v>
      </c>
      <c r="C26" s="30">
        <f>SUM(C23:C25)</f>
        <v>2176.76</v>
      </c>
      <c r="D26" s="24"/>
      <c r="E26" s="13"/>
      <c r="F26" s="13"/>
      <c r="G26" s="13"/>
      <c r="H26" s="13"/>
    </row>
    <row r="27" spans="1:4" ht="12.75">
      <c r="A27" s="374">
        <v>2020</v>
      </c>
      <c r="B27" s="374"/>
      <c r="C27" s="374"/>
      <c r="D27" s="374"/>
    </row>
    <row r="28" spans="1:4" s="293" customFormat="1" ht="25.5">
      <c r="A28" s="375">
        <v>2020</v>
      </c>
      <c r="B28" s="64">
        <v>1</v>
      </c>
      <c r="C28" s="281">
        <v>7475.94</v>
      </c>
      <c r="D28" s="64" t="s">
        <v>845</v>
      </c>
    </row>
    <row r="29" spans="1:4" s="293" customFormat="1" ht="27.75" customHeight="1">
      <c r="A29" s="376"/>
      <c r="B29" s="64">
        <v>1</v>
      </c>
      <c r="C29" s="281">
        <v>500</v>
      </c>
      <c r="D29" s="64" t="s">
        <v>846</v>
      </c>
    </row>
    <row r="30" spans="1:4" s="293" customFormat="1" ht="24.75" customHeight="1">
      <c r="A30" s="376"/>
      <c r="B30" s="64">
        <v>1</v>
      </c>
      <c r="C30" s="281">
        <v>594.61</v>
      </c>
      <c r="D30" s="64" t="s">
        <v>847</v>
      </c>
    </row>
    <row r="31" spans="1:8" s="3" customFormat="1" ht="22.5" customHeight="1">
      <c r="A31" s="377"/>
      <c r="B31" s="2" t="s">
        <v>0</v>
      </c>
      <c r="C31" s="30">
        <f>SUM(C28:C30)</f>
        <v>8570.55</v>
      </c>
      <c r="D31" s="24"/>
      <c r="E31" s="13"/>
      <c r="F31" s="13"/>
      <c r="G31" s="13"/>
      <c r="H31" s="13"/>
    </row>
    <row r="32" spans="1:4" ht="12.75">
      <c r="A32" s="374" t="s">
        <v>848</v>
      </c>
      <c r="B32" s="374"/>
      <c r="C32" s="374"/>
      <c r="D32" s="374"/>
    </row>
    <row r="33" spans="1:4" ht="15.75">
      <c r="A33" s="378" t="s">
        <v>860</v>
      </c>
      <c r="B33" s="379"/>
      <c r="C33" s="379"/>
      <c r="D33" s="380"/>
    </row>
  </sheetData>
  <sheetProtection/>
  <mergeCells count="11">
    <mergeCell ref="A33:D33"/>
    <mergeCell ref="A28:A31"/>
    <mergeCell ref="A32:D32"/>
    <mergeCell ref="A27:D27"/>
    <mergeCell ref="A3:D3"/>
    <mergeCell ref="A5:D5"/>
    <mergeCell ref="A18:D18"/>
    <mergeCell ref="A22:D22"/>
    <mergeCell ref="A19:A21"/>
    <mergeCell ref="A23:A26"/>
    <mergeCell ref="A6:A17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PageLayoutView="0" workbookViewId="0" topLeftCell="A3">
      <selection activeCell="A16" sqref="A16"/>
    </sheetView>
  </sheetViews>
  <sheetFormatPr defaultColWidth="9.140625" defaultRowHeight="12.75"/>
  <cols>
    <col min="1" max="1" width="5.8515625" style="216" customWidth="1"/>
    <col min="2" max="2" width="42.421875" style="206" customWidth="1"/>
    <col min="3" max="4" width="20.140625" style="218" customWidth="1"/>
    <col min="5" max="16384" width="9.140625" style="206" customWidth="1"/>
  </cols>
  <sheetData>
    <row r="1" spans="2:4" ht="16.5">
      <c r="B1" s="217" t="s">
        <v>41</v>
      </c>
      <c r="D1" s="219"/>
    </row>
    <row r="2" ht="16.5">
      <c r="B2" s="217"/>
    </row>
    <row r="3" spans="2:4" ht="12.75" customHeight="1">
      <c r="B3" s="381" t="s">
        <v>66</v>
      </c>
      <c r="C3" s="381"/>
      <c r="D3" s="381"/>
    </row>
    <row r="4" spans="1:4" ht="25.5">
      <c r="A4" s="212" t="s">
        <v>23</v>
      </c>
      <c r="B4" s="212" t="s">
        <v>21</v>
      </c>
      <c r="C4" s="35" t="s">
        <v>39</v>
      </c>
      <c r="D4" s="35" t="s">
        <v>20</v>
      </c>
    </row>
    <row r="5" spans="1:4" s="282" customFormat="1" ht="26.25" customHeight="1">
      <c r="A5" s="65">
        <v>1</v>
      </c>
      <c r="B5" s="208" t="s">
        <v>384</v>
      </c>
      <c r="C5" s="281">
        <v>3013176.6</v>
      </c>
      <c r="D5" s="281">
        <v>0</v>
      </c>
    </row>
    <row r="6" spans="1:4" s="282" customFormat="1" ht="26.25" customHeight="1">
      <c r="A6" s="65">
        <v>2</v>
      </c>
      <c r="B6" s="113" t="s">
        <v>540</v>
      </c>
      <c r="C6" s="281">
        <v>87047.03</v>
      </c>
      <c r="D6" s="281">
        <v>0</v>
      </c>
    </row>
    <row r="7" spans="1:4" s="282" customFormat="1" ht="26.25" customHeight="1">
      <c r="A7" s="65">
        <v>3</v>
      </c>
      <c r="B7" s="208" t="s">
        <v>99</v>
      </c>
      <c r="C7" s="283">
        <f>177201.75+700</f>
        <v>177901.75</v>
      </c>
      <c r="D7" s="281">
        <v>11705.6</v>
      </c>
    </row>
    <row r="8" spans="1:4" s="282" customFormat="1" ht="26.25" customHeight="1">
      <c r="A8" s="65">
        <v>4</v>
      </c>
      <c r="B8" s="284" t="s">
        <v>626</v>
      </c>
      <c r="C8" s="285">
        <v>829405.71</v>
      </c>
      <c r="D8" s="286">
        <v>139571.55</v>
      </c>
    </row>
    <row r="9" spans="1:4" s="282" customFormat="1" ht="26.25" customHeight="1">
      <c r="A9" s="65">
        <v>5</v>
      </c>
      <c r="B9" s="208" t="s">
        <v>662</v>
      </c>
      <c r="C9" s="281">
        <v>388359.53</v>
      </c>
      <c r="D9" s="287">
        <v>59099.25</v>
      </c>
    </row>
    <row r="10" spans="1:4" s="282" customFormat="1" ht="26.25" customHeight="1">
      <c r="A10" s="65">
        <v>6</v>
      </c>
      <c r="B10" s="113" t="s">
        <v>686</v>
      </c>
      <c r="C10" s="288">
        <v>318769.12999999995</v>
      </c>
      <c r="D10" s="289">
        <v>12414.77</v>
      </c>
    </row>
    <row r="11" spans="1:4" s="282" customFormat="1" ht="26.25" customHeight="1">
      <c r="A11" s="65">
        <v>7</v>
      </c>
      <c r="B11" s="113" t="s">
        <v>723</v>
      </c>
      <c r="C11" s="281">
        <v>349035.52</v>
      </c>
      <c r="D11" s="281">
        <v>73641.1</v>
      </c>
    </row>
    <row r="12" spans="1:4" s="282" customFormat="1" ht="26.25" customHeight="1">
      <c r="A12" s="65">
        <v>8</v>
      </c>
      <c r="B12" s="113" t="s">
        <v>119</v>
      </c>
      <c r="C12" s="281">
        <v>1541124.46</v>
      </c>
      <c r="D12" s="281">
        <v>283348.96</v>
      </c>
    </row>
    <row r="13" spans="1:4" s="282" customFormat="1" ht="26.25" customHeight="1">
      <c r="A13" s="65">
        <v>9</v>
      </c>
      <c r="B13" s="290" t="s">
        <v>123</v>
      </c>
      <c r="C13" s="291">
        <v>405143.75</v>
      </c>
      <c r="D13" s="281">
        <v>206364.47</v>
      </c>
    </row>
    <row r="14" spans="1:4" s="282" customFormat="1" ht="26.25" customHeight="1">
      <c r="A14" s="65">
        <v>10</v>
      </c>
      <c r="B14" s="113" t="s">
        <v>797</v>
      </c>
      <c r="C14" s="281">
        <v>74491.70000000001</v>
      </c>
      <c r="D14" s="281">
        <v>0</v>
      </c>
    </row>
    <row r="15" spans="1:4" ht="18" customHeight="1">
      <c r="A15" s="382" t="s">
        <v>0</v>
      </c>
      <c r="B15" s="383"/>
      <c r="C15" s="36">
        <f>SUM(C5:C14)</f>
        <v>7184455.18</v>
      </c>
      <c r="D15" s="36">
        <f>SUM(D5:D14)</f>
        <v>786145.7</v>
      </c>
    </row>
    <row r="16" spans="2:4" ht="12.75">
      <c r="B16" s="9"/>
      <c r="C16" s="220"/>
      <c r="D16" s="220"/>
    </row>
    <row r="17" spans="2:4" ht="12.75">
      <c r="B17" s="9"/>
      <c r="C17" s="220"/>
      <c r="D17" s="220"/>
    </row>
    <row r="18" spans="2:4" ht="12.75">
      <c r="B18" s="9"/>
      <c r="C18" s="220"/>
      <c r="D18" s="220"/>
    </row>
    <row r="19" spans="2:4" ht="12.75">
      <c r="B19" s="9"/>
      <c r="C19" s="220"/>
      <c r="D19" s="220"/>
    </row>
    <row r="20" spans="2:4" ht="12.75">
      <c r="B20" s="9"/>
      <c r="C20" s="220"/>
      <c r="D20" s="220"/>
    </row>
    <row r="21" spans="2:4" ht="12.75">
      <c r="B21" s="9"/>
      <c r="C21" s="220"/>
      <c r="D21" s="220"/>
    </row>
    <row r="22" spans="2:4" ht="12.75">
      <c r="B22" s="9"/>
      <c r="C22" s="220"/>
      <c r="D22" s="220"/>
    </row>
    <row r="23" spans="2:4" ht="12.75">
      <c r="B23" s="9"/>
      <c r="C23" s="220"/>
      <c r="D23" s="220"/>
    </row>
    <row r="24" spans="2:4" ht="12.75">
      <c r="B24" s="9"/>
      <c r="C24" s="220"/>
      <c r="D24" s="220"/>
    </row>
    <row r="25" spans="2:4" ht="12.75">
      <c r="B25" s="9"/>
      <c r="C25" s="220"/>
      <c r="D25" s="220"/>
    </row>
  </sheetData>
  <sheetProtection/>
  <mergeCells count="2">
    <mergeCell ref="B3:D3"/>
    <mergeCell ref="A15:B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tabSelected="1" zoomScalePageLayoutView="0" workbookViewId="0" topLeftCell="A4">
      <selection activeCell="C19" sqref="C19"/>
    </sheetView>
  </sheetViews>
  <sheetFormatPr defaultColWidth="9.140625" defaultRowHeight="12.75"/>
  <cols>
    <col min="1" max="1" width="4.140625" style="37" customWidth="1"/>
    <col min="2" max="2" width="53.28125" style="0" customWidth="1"/>
    <col min="3" max="3" width="37.57421875" style="0" customWidth="1"/>
  </cols>
  <sheetData>
    <row r="1" spans="2:3" ht="15" customHeight="1">
      <c r="B1" s="16" t="s">
        <v>819</v>
      </c>
      <c r="C1" s="44"/>
    </row>
    <row r="2" ht="12.75">
      <c r="B2" s="16"/>
    </row>
    <row r="3" spans="1:4" ht="69" customHeight="1">
      <c r="A3" s="384" t="s">
        <v>85</v>
      </c>
      <c r="B3" s="384"/>
      <c r="C3" s="384"/>
      <c r="D3" s="46"/>
    </row>
    <row r="4" spans="1:4" ht="9" customHeight="1">
      <c r="A4" s="45"/>
      <c r="B4" s="45"/>
      <c r="C4" s="45"/>
      <c r="D4" s="46"/>
    </row>
    <row r="6" spans="1:3" ht="30.75" customHeight="1">
      <c r="A6" s="47" t="s">
        <v>23</v>
      </c>
      <c r="B6" s="47" t="s">
        <v>37</v>
      </c>
      <c r="C6" s="48" t="s">
        <v>38</v>
      </c>
    </row>
    <row r="7" spans="1:3" ht="17.25" customHeight="1">
      <c r="A7" s="385" t="s">
        <v>543</v>
      </c>
      <c r="B7" s="386"/>
      <c r="C7" s="387"/>
    </row>
    <row r="8" spans="1:3" s="272" customFormat="1" ht="29.25" customHeight="1">
      <c r="A8" s="65">
        <v>1</v>
      </c>
      <c r="B8" s="150" t="s">
        <v>541</v>
      </c>
      <c r="C8" s="234" t="s">
        <v>542</v>
      </c>
    </row>
    <row r="9" spans="1:3" ht="17.25" customHeight="1">
      <c r="A9" s="385" t="s">
        <v>544</v>
      </c>
      <c r="B9" s="386"/>
      <c r="C9" s="387"/>
    </row>
    <row r="10" spans="1:3" s="272" customFormat="1" ht="18" customHeight="1">
      <c r="A10" s="65">
        <v>1</v>
      </c>
      <c r="B10" s="273" t="s">
        <v>561</v>
      </c>
      <c r="C10" s="65" t="s">
        <v>140</v>
      </c>
    </row>
    <row r="11" spans="1:3" s="272" customFormat="1" ht="18" customHeight="1">
      <c r="A11" s="65">
        <v>2</v>
      </c>
      <c r="B11" s="273" t="s">
        <v>562</v>
      </c>
      <c r="C11" s="65" t="s">
        <v>140</v>
      </c>
    </row>
    <row r="12" spans="1:3" ht="17.25" customHeight="1">
      <c r="A12" s="385" t="s">
        <v>726</v>
      </c>
      <c r="B12" s="386"/>
      <c r="C12" s="387"/>
    </row>
    <row r="13" spans="1:3" ht="25.5">
      <c r="A13" s="146">
        <v>1</v>
      </c>
      <c r="B13" s="110" t="s">
        <v>724</v>
      </c>
      <c r="C13" s="33" t="s">
        <v>725</v>
      </c>
    </row>
    <row r="14" spans="1:3" ht="17.25" customHeight="1">
      <c r="A14" s="385" t="s">
        <v>818</v>
      </c>
      <c r="B14" s="386"/>
      <c r="C14" s="387"/>
    </row>
    <row r="15" spans="1:3" ht="29.25" customHeight="1">
      <c r="A15" s="146">
        <v>1</v>
      </c>
      <c r="B15" s="145" t="s">
        <v>817</v>
      </c>
      <c r="C15" s="192" t="s">
        <v>542</v>
      </c>
    </row>
  </sheetData>
  <sheetProtection/>
  <mergeCells count="5">
    <mergeCell ref="A3:C3"/>
    <mergeCell ref="A7:C7"/>
    <mergeCell ref="A9:C9"/>
    <mergeCell ref="A12:C12"/>
    <mergeCell ref="A14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dawid.leszczynski</cp:lastModifiedBy>
  <cp:lastPrinted>2010-07-07T13:36:20Z</cp:lastPrinted>
  <dcterms:created xsi:type="dcterms:W3CDTF">2004-04-21T13:58:08Z</dcterms:created>
  <dcterms:modified xsi:type="dcterms:W3CDTF">2020-10-02T11:41:52Z</dcterms:modified>
  <cp:category/>
  <cp:version/>
  <cp:contentType/>
  <cp:contentStatus/>
</cp:coreProperties>
</file>