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4" activeTab="0"/>
  </bookViews>
  <sheets>
    <sheet name="Sheet1" sheetId="1" r:id="rId1"/>
  </sheets>
  <definedNames>
    <definedName name="_xlnm.Print_Area" localSheetId="0">'Sheet1'!$A$1:$H$217</definedName>
  </definedNames>
  <calcPr fullCalcOnLoad="1"/>
</workbook>
</file>

<file path=xl/sharedStrings.xml><?xml version="1.0" encoding="utf-8"?>
<sst xmlns="http://schemas.openxmlformats.org/spreadsheetml/2006/main" count="170" uniqueCount="113">
  <si>
    <t xml:space="preserve"> Dochody</t>
  </si>
  <si>
    <t>Dział</t>
  </si>
  <si>
    <t>Rozdział</t>
  </si>
  <si>
    <t>Paragraf</t>
  </si>
  <si>
    <t>Treść</t>
  </si>
  <si>
    <t>Plan</t>
  </si>
  <si>
    <t>Wykonanie</t>
  </si>
  <si>
    <t>Procent wykonania</t>
  </si>
  <si>
    <t>Rolnictwo i łowiectwo</t>
  </si>
  <si>
    <t>Infrastruktura wodociągowa i sanitacyjna wsi</t>
  </si>
  <si>
    <t>Wpływy z różnych dochodów</t>
  </si>
  <si>
    <t>Środki na dofinansowanie własnych inwestycji gmin (związków gmin), powiatów (związków powiatów), samorządów województw, pozyskane z innych źródeł</t>
  </si>
  <si>
    <t>Pozostała działalność</t>
  </si>
  <si>
    <t>Dotacje celowe otrzymane z budżetu państwa na realizację zadań bieżących z zakresu administracji rządowej  oraz innych zadań zleconych gminie (związkom gmin) ustawami</t>
  </si>
  <si>
    <t>Leśnictwo</t>
  </si>
  <si>
    <t>Gospodarka leśna</t>
  </si>
  <si>
    <t>Dochody z najmu i dzierżawy składników majątkowych Skarbu Państwa, jednostek samorządu terytorialnego  lub innych jednostek zaliczanych do sektora finansów publicznych oraz innych umów o podobnym charakterze</t>
  </si>
  <si>
    <t>Wpływy ze sprzedaży składników majątkowych</t>
  </si>
  <si>
    <t>Turystyka</t>
  </si>
  <si>
    <t>Zadania w zakresie upowszechniania turystyki</t>
  </si>
  <si>
    <t>Wpływy ze zwrotów dotacji  oraz płatności, w tym wykorzystanych niezgodnie z przeznaczeniem lub wykorzystanych z naruszeniem procedur, o których mowa w art. 184 ustawy, pobranych nienależnie lub w nadmiernej wysokości</t>
  </si>
  <si>
    <t>Gospodarka mieszkaniowa</t>
  </si>
  <si>
    <t>Gospodarka gruntami i nieruchomościami</t>
  </si>
  <si>
    <t>Wpływy z opłat za trwały zarząd, użytkowanie,służebność i użytkowanie wieczyste nieruchomości</t>
  </si>
  <si>
    <t>Wpływy z różnych opłat</t>
  </si>
  <si>
    <t>Pozostałe odsetki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</si>
  <si>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</si>
  <si>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</si>
  <si>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</si>
  <si>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Administracja publiczna</t>
  </si>
  <si>
    <t>Urzędy wojewódzkie</t>
  </si>
  <si>
    <t>Dochody jednostek samorządu terytorialnego związane z realizacją zadań z zakresu administracji rządowej  oraz innych zadań zleconych ustawami</t>
  </si>
  <si>
    <t>Urzędy gmin (miast, miast na prawach powiatu)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</si>
  <si>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</si>
  <si>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</si>
  <si>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</si>
  <si>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Wpływy z podatku dochodowego od osób fizycznych</t>
  </si>
  <si>
    <t>Podatek od działalności gospodarczej osób fizycznych opłacany w formie karty podatkowej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</si>
  <si>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</si>
  <si>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</si>
  <si>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</si>
  <si>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</si>
  <si>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</si>
  <si>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</si>
  <si>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</si>
  <si>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</si>
  <si>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Podatek od spadków i darowizn</t>
  </si>
  <si>
    <t>Wpływy z opłaty targowej</t>
  </si>
  <si>
    <t>Wpływy z innych opłat stanowiących dochody jednostek samorządu terytorialnego na podstawie ustaw</t>
  </si>
  <si>
    <t>Wpływy z opłaty skarbowej</t>
  </si>
  <si>
    <t>Wpływy z opłaty eksploatacyjnej</t>
  </si>
  <si>
    <t>Wpływy z opłat za zezwolenia na sprzedaż alkoholu</t>
  </si>
  <si>
    <t>Wpływy z innych lokalnych opłat pobieranych przez  jednostki samorządu terytorialnego na podstawie  odrębnych ustaw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</si>
  <si>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</si>
  <si>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</si>
  <si>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</si>
  <si>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</si>
  <si>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</si>
  <si>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</si>
  <si>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</si>
  <si>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Dotacje celowe otrzymane z budżetu państwa na realizację własnych zadań bieżących gmin (związków gmin)</t>
  </si>
  <si>
    <t>Oświata i wychowanie</t>
  </si>
  <si>
    <t>Szkoły podstawowe</t>
  </si>
  <si>
    <t>0970</t>
  </si>
  <si>
    <t>Wpływy z rożnych dochodów</t>
  </si>
  <si>
    <t>2010</t>
  </si>
  <si>
    <t>Oddziały przedszkolne w szkołach podstawowych</t>
  </si>
  <si>
    <t>2030</t>
  </si>
  <si>
    <t>2310</t>
  </si>
  <si>
    <t>Dotacje celowe otrzymane z gminy na zadania bieżące realizowane na podstawie porozumień (umów) między jednostkami samorządu terytorialnego</t>
  </si>
  <si>
    <t>Przedszkola</t>
  </si>
  <si>
    <t>Pomoc społeczna</t>
  </si>
  <si>
    <t>Świadczenia rodzinne, świadczenia z funduszu alimentacyjnego oraz składki na ubezpieczenia emerytalne i rentowe  z ubezpieczenia społecznego</t>
  </si>
  <si>
    <t xml:space="preserve">Składki na ubezpieczenie zdrowotne opłacane za osoby pobierające niektóre świadczenia z pomocy społecznej,  niektóre świadczenia rodzinne  oraz za osoby uczestniczące w zajęciach w centrum  integracji  społecznej </t>
  </si>
  <si>
    <t>Dotacje celowe otrzymane z budżetu państwa na realizację zadań bieżących z zakresu administracji rządowej  oraz innych zadań zleconych gminie(związkom gmin)ustawami</t>
  </si>
  <si>
    <t>Zasiłki i pomoc w naturze oraz składki na ubezpieczenia emerytalne i rentowe</t>
  </si>
  <si>
    <t>Dotacje celowe otrzymane z budżetu państwa na realizację własnych zadań bieżących gmin ( związków gmin)</t>
  </si>
  <si>
    <t>Zasiłki stałe</t>
  </si>
  <si>
    <t>Ośrodki pomocy społecznej</t>
  </si>
  <si>
    <t>Dotacje celowe otrzymane z budżetu państwa na  realizację zadań bieżących z zakresu administracji rządowej oraz innych zadań zleconych gminie(związkom gmin)ustawami</t>
  </si>
  <si>
    <t>Dotacje celowe otrzymane z budżetu państwa na realizację zadań bieżących z zakresu administracji rządowej oraz innych zadań zleconych gminie (związkom gmin) ustawami</t>
  </si>
  <si>
    <t>Edukacyjna opieka wychowawcza</t>
  </si>
  <si>
    <t>Pomoc materialna dla uczniów</t>
  </si>
  <si>
    <t>Gospodarka komunalna i ochrona środowiska</t>
  </si>
  <si>
    <t>Gospodarka ściekowa i ochrona wód</t>
  </si>
  <si>
    <t>Wpływy z usług</t>
  </si>
  <si>
    <t xml:space="preserve">Wpływy i wydatki związane z gromadzeniem środków z opłat i kar za korzystanie ze środowiska </t>
  </si>
  <si>
    <t>Wpływy i wydatki związane z gromadzeniem środków  z opłat produktowych</t>
  </si>
  <si>
    <t>0400</t>
  </si>
  <si>
    <t>Wpływy z opłaty produktowej</t>
  </si>
  <si>
    <t>Kultura i ochrona dziedzictwa narodowego</t>
  </si>
  <si>
    <t>Filharmonie,orkiestry,chóry i kapele</t>
  </si>
  <si>
    <t>2910</t>
  </si>
  <si>
    <t>Obiekty sportowe</t>
  </si>
  <si>
    <t>0920</t>
  </si>
  <si>
    <t>0830</t>
  </si>
  <si>
    <t>Gimnazja</t>
  </si>
  <si>
    <t>Zespoły obsługi ekonomiczno-administracyjnej szkół</t>
  </si>
  <si>
    <t>Stołówki szkolne i przedszkolne</t>
  </si>
  <si>
    <t>Domy Pomocy Społecznej</t>
  </si>
  <si>
    <t>Usługi opiekuńcze i specjalistyczne usługi opiekuńcze</t>
  </si>
  <si>
    <t>0690</t>
  </si>
  <si>
    <t>Wybory Prezydenta Rzeczypospolitej Polskiej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</si>
  <si>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</si>
  <si>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 xml:space="preserve">Transport i łączność </t>
  </si>
  <si>
    <t>Drogi publiczne gminne</t>
  </si>
  <si>
    <t>Ochrona zdrowia</t>
  </si>
  <si>
    <t>Przeciwdziałanie alkoholizmowi</t>
  </si>
  <si>
    <t xml:space="preserve">Pozostała działalność </t>
  </si>
  <si>
    <t>Domy i ośrodki kultury, świetlice i kluby</t>
  </si>
  <si>
    <t>Wpłaty z tytułu odpłatnego nabycia prawa własności oraz prawa użytkowania wieczystego nieruchomości</t>
  </si>
  <si>
    <t>Kultura fizyczna</t>
  </si>
  <si>
    <t>Wpływy z tytułu przekształcenia prawa użytkowania wieczystego przysługującego osobom fizycznym w prawo własności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</si>
</sst>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000"/>
    <numFmt numFmtId="167" formatCode="#,##0.00;[Red]\-#,##0.00"/>
    <numFmt numFmtId="168" formatCode="???"/>
    <numFmt numFmtId="169" formatCode="?????"/>
    <numFmt numFmtId="170" formatCode="????"/>
    <numFmt numFmtId="171" formatCode="#,##0.00\ [$zł-415];[Red]\-#,##0.00\ [$zł-415]"/>
    <numFmt numFmtId="172" formatCode="#,##0.00;[Red]#,##0.00"/>
    <numFmt numFmtId="173" formatCode="0.00;[Red]0.00"/>
    <numFmt numFmtId="174" formatCode="#,##0.00_ ;[Red]\-#,##0.00\ "/>
  </numFmts>
  <fonts count="25">
    <font>
      <sz val="10"/>
      <name val="Arial"/>
      <family val="2"/>
    </font>
    <font>
      <b/>
      <sz val="8"/>
      <color indexed="8"/>
      <name val="Arial CE"/>
      <family val="2"/>
    </font>
    <font>
      <sz val="8"/>
      <name val="Arial"/>
      <family val="2"/>
    </font>
    <font>
      <sz val="8"/>
      <color indexed="8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1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15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" borderId="1" applyNumberFormat="0" applyAlignment="0" applyProtection="0"/>
    <xf numFmtId="9" fontId="0" fillId="0" borderId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59" applyFont="1">
      <alignment/>
      <protection/>
    </xf>
    <xf numFmtId="0" fontId="0" fillId="0" borderId="10" xfId="59" applyFont="1" applyBorder="1">
      <alignment/>
      <protection/>
    </xf>
    <xf numFmtId="0" fontId="0" fillId="0" borderId="0" xfId="59" applyFont="1" applyBorder="1">
      <alignment/>
      <protection/>
    </xf>
    <xf numFmtId="0" fontId="0" fillId="17" borderId="0" xfId="59" applyFont="1" applyFill="1" applyBorder="1">
      <alignment/>
      <protection/>
    </xf>
    <xf numFmtId="0" fontId="0" fillId="17" borderId="0" xfId="59" applyFont="1" applyFill="1">
      <alignment/>
      <protection/>
    </xf>
    <xf numFmtId="0" fontId="0" fillId="17" borderId="0" xfId="0" applyFill="1" applyAlignment="1">
      <alignment/>
    </xf>
    <xf numFmtId="0" fontId="3" fillId="18" borderId="10" xfId="59" applyFont="1" applyFill="1" applyBorder="1" applyAlignment="1">
      <alignment horizontal="left" vertical="center"/>
      <protection/>
    </xf>
    <xf numFmtId="4" fontId="3" fillId="18" borderId="10" xfId="59" applyNumberFormat="1" applyFont="1" applyFill="1" applyBorder="1" applyAlignment="1">
      <alignment horizontal="right" vertical="top"/>
      <protection/>
    </xf>
    <xf numFmtId="10" fontId="3" fillId="18" borderId="10" xfId="59" applyNumberFormat="1" applyFont="1" applyFill="1" applyBorder="1" applyAlignment="1">
      <alignment horizontal="right" vertical="top"/>
      <protection/>
    </xf>
    <xf numFmtId="0" fontId="0" fillId="18" borderId="0" xfId="0" applyFill="1" applyAlignment="1">
      <alignment/>
    </xf>
    <xf numFmtId="0" fontId="3" fillId="17" borderId="10" xfId="59" applyFont="1" applyFill="1" applyBorder="1" applyAlignment="1">
      <alignment horizontal="left" vertical="center" wrapText="1"/>
      <protection/>
    </xf>
    <xf numFmtId="4" fontId="3" fillId="17" borderId="10" xfId="59" applyNumberFormat="1" applyFont="1" applyFill="1" applyBorder="1" applyAlignment="1">
      <alignment horizontal="right" vertical="top"/>
      <protection/>
    </xf>
    <xf numFmtId="10" fontId="1" fillId="17" borderId="10" xfId="59" applyNumberFormat="1" applyFont="1" applyFill="1" applyBorder="1" applyAlignment="1">
      <alignment horizontal="right" vertical="top"/>
      <protection/>
    </xf>
    <xf numFmtId="165" fontId="3" fillId="19" borderId="11" xfId="59" applyNumberFormat="1" applyFont="1" applyFill="1" applyBorder="1" applyAlignment="1">
      <alignment horizontal="left" vertical="top"/>
      <protection/>
    </xf>
    <xf numFmtId="0" fontId="3" fillId="19" borderId="10" xfId="59" applyFont="1" applyFill="1" applyBorder="1" applyAlignment="1">
      <alignment horizontal="left" vertical="center"/>
      <protection/>
    </xf>
    <xf numFmtId="4" fontId="3" fillId="19" borderId="10" xfId="59" applyNumberFormat="1" applyFont="1" applyFill="1" applyBorder="1" applyAlignment="1">
      <alignment horizontal="right" vertical="top"/>
      <protection/>
    </xf>
    <xf numFmtId="10" fontId="3" fillId="19" borderId="10" xfId="59" applyNumberFormat="1" applyFont="1" applyFill="1" applyBorder="1" applyAlignment="1">
      <alignment horizontal="right" vertical="top"/>
      <protection/>
    </xf>
    <xf numFmtId="0" fontId="3" fillId="0" borderId="12" xfId="59" applyFont="1" applyBorder="1" applyAlignment="1">
      <alignment horizontal="left" vertical="center" wrapText="1"/>
      <protection/>
    </xf>
    <xf numFmtId="4" fontId="3" fillId="0" borderId="10" xfId="59" applyNumberFormat="1" applyFont="1" applyBorder="1" applyAlignment="1">
      <alignment horizontal="right" vertical="top"/>
      <protection/>
    </xf>
    <xf numFmtId="10" fontId="3" fillId="0" borderId="10" xfId="59" applyNumberFormat="1" applyFont="1" applyBorder="1" applyAlignment="1">
      <alignment horizontal="right" vertical="top"/>
      <protection/>
    </xf>
    <xf numFmtId="165" fontId="3" fillId="19" borderId="10" xfId="59" applyNumberFormat="1" applyFont="1" applyFill="1" applyBorder="1" applyAlignment="1">
      <alignment horizontal="left" vertical="top"/>
      <protection/>
    </xf>
    <xf numFmtId="166" fontId="3" fillId="0" borderId="10" xfId="59" applyNumberFormat="1" applyFont="1" applyBorder="1" applyAlignment="1">
      <alignment horizontal="left" vertical="top"/>
      <protection/>
    </xf>
    <xf numFmtId="0" fontId="4" fillId="17" borderId="0" xfId="59" applyFont="1" applyFill="1" applyBorder="1">
      <alignment/>
      <protection/>
    </xf>
    <xf numFmtId="0" fontId="4" fillId="17" borderId="10" xfId="59" applyFont="1" applyFill="1" applyBorder="1">
      <alignment/>
      <protection/>
    </xf>
    <xf numFmtId="166" fontId="3" fillId="19" borderId="10" xfId="59" applyNumberFormat="1" applyFont="1" applyFill="1" applyBorder="1" applyAlignment="1">
      <alignment horizontal="left" vertical="top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64" fontId="3" fillId="0" borderId="10" xfId="59" applyNumberFormat="1" applyFont="1" applyBorder="1" applyAlignment="1">
      <alignment horizontal="right" vertical="top"/>
      <protection/>
    </xf>
    <xf numFmtId="169" fontId="3" fillId="19" borderId="10" xfId="59" applyNumberFormat="1" applyFont="1" applyFill="1" applyBorder="1" applyAlignment="1">
      <alignment horizontal="left" vertical="top"/>
      <protection/>
    </xf>
    <xf numFmtId="0" fontId="3" fillId="0" borderId="10" xfId="59" applyFont="1" applyBorder="1" applyAlignment="1">
      <alignment horizontal="left" vertical="center"/>
      <protection/>
    </xf>
    <xf numFmtId="0" fontId="3" fillId="0" borderId="10" xfId="59" applyFont="1" applyBorder="1" applyAlignment="1">
      <alignment horizontal="left" vertical="center" wrapText="1"/>
      <protection/>
    </xf>
    <xf numFmtId="170" fontId="3" fillId="0" borderId="10" xfId="59" applyNumberFormat="1" applyFont="1" applyBorder="1" applyAlignment="1">
      <alignment horizontal="left" vertical="top"/>
      <protection/>
    </xf>
    <xf numFmtId="0" fontId="3" fillId="19" borderId="10" xfId="59" applyFont="1" applyFill="1" applyBorder="1" applyAlignment="1">
      <alignment horizontal="left" vertical="center" wrapText="1"/>
      <protection/>
    </xf>
    <xf numFmtId="0" fontId="3" fillId="18" borderId="10" xfId="59" applyFont="1" applyFill="1" applyBorder="1" applyAlignment="1">
      <alignment horizontal="left" vertical="center" wrapText="1"/>
      <protection/>
    </xf>
    <xf numFmtId="169" fontId="3" fillId="17" borderId="10" xfId="59" applyNumberFormat="1" applyFont="1" applyFill="1" applyBorder="1" applyAlignment="1">
      <alignment horizontal="left" vertical="top"/>
      <protection/>
    </xf>
    <xf numFmtId="10" fontId="3" fillId="17" borderId="10" xfId="59" applyNumberFormat="1" applyFont="1" applyFill="1" applyBorder="1" applyAlignment="1">
      <alignment horizontal="right" vertical="top"/>
      <protection/>
    </xf>
    <xf numFmtId="0" fontId="3" fillId="0" borderId="10" xfId="59" applyFont="1" applyFill="1" applyBorder="1" applyAlignment="1">
      <alignment horizontal="left" vertical="center"/>
      <protection/>
    </xf>
    <xf numFmtId="4" fontId="3" fillId="0" borderId="10" xfId="59" applyNumberFormat="1" applyFont="1" applyFill="1" applyBorder="1" applyAlignment="1">
      <alignment horizontal="right" vertical="top"/>
      <protection/>
    </xf>
    <xf numFmtId="169" fontId="3" fillId="19" borderId="13" xfId="59" applyNumberFormat="1" applyFont="1" applyFill="1" applyBorder="1" applyAlignment="1">
      <alignment horizontal="left" vertical="top"/>
      <protection/>
    </xf>
    <xf numFmtId="10" fontId="3" fillId="17" borderId="12" xfId="59" applyNumberFormat="1" applyFont="1" applyFill="1" applyBorder="1" applyAlignment="1">
      <alignment horizontal="right" vertical="top"/>
      <protection/>
    </xf>
    <xf numFmtId="10" fontId="3" fillId="19" borderId="12" xfId="59" applyNumberFormat="1" applyFont="1" applyFill="1" applyBorder="1" applyAlignment="1">
      <alignment horizontal="right" vertical="top"/>
      <protection/>
    </xf>
    <xf numFmtId="166" fontId="3" fillId="0" borderId="14" xfId="59" applyNumberFormat="1" applyFont="1" applyBorder="1" applyAlignment="1">
      <alignment horizontal="left" vertical="top"/>
      <protection/>
    </xf>
    <xf numFmtId="166" fontId="3" fillId="0" borderId="12" xfId="59" applyNumberFormat="1" applyFont="1" applyBorder="1" applyAlignment="1">
      <alignment horizontal="left" vertical="center" wrapText="1"/>
      <protection/>
    </xf>
    <xf numFmtId="2" fontId="3" fillId="0" borderId="12" xfId="59" applyNumberFormat="1" applyFont="1" applyBorder="1" applyAlignment="1">
      <alignment horizontal="right" vertical="top"/>
      <protection/>
    </xf>
    <xf numFmtId="2" fontId="3" fillId="0" borderId="15" xfId="59" applyNumberFormat="1" applyFont="1" applyBorder="1" applyAlignment="1">
      <alignment horizontal="right" vertical="top"/>
      <protection/>
    </xf>
    <xf numFmtId="166" fontId="3" fillId="0" borderId="11" xfId="59" applyNumberFormat="1" applyFont="1" applyBorder="1" applyAlignment="1">
      <alignment horizontal="left" vertical="top"/>
      <protection/>
    </xf>
    <xf numFmtId="166" fontId="3" fillId="0" borderId="10" xfId="59" applyNumberFormat="1" applyFont="1" applyBorder="1" applyAlignment="1">
      <alignment horizontal="left" vertical="center" wrapText="1"/>
      <protection/>
    </xf>
    <xf numFmtId="2" fontId="3" fillId="0" borderId="10" xfId="59" applyNumberFormat="1" applyFont="1" applyBorder="1" applyAlignment="1">
      <alignment horizontal="right" vertical="top"/>
      <protection/>
    </xf>
    <xf numFmtId="2" fontId="3" fillId="0" borderId="16" xfId="59" applyNumberFormat="1" applyFont="1" applyBorder="1" applyAlignment="1">
      <alignment horizontal="right" vertical="top"/>
      <protection/>
    </xf>
    <xf numFmtId="0" fontId="4" fillId="0" borderId="0" xfId="59" applyFont="1">
      <alignment/>
      <protection/>
    </xf>
    <xf numFmtId="0" fontId="4" fillId="0" borderId="0" xfId="0" applyFont="1" applyAlignment="1">
      <alignment/>
    </xf>
    <xf numFmtId="169" fontId="3" fillId="18" borderId="10" xfId="59" applyNumberFormat="1" applyFont="1" applyFill="1" applyBorder="1" applyAlignment="1">
      <alignment horizontal="left" vertical="top"/>
      <protection/>
    </xf>
    <xf numFmtId="0" fontId="3" fillId="18" borderId="13" xfId="59" applyFont="1" applyFill="1" applyBorder="1" applyAlignment="1">
      <alignment horizontal="left" vertical="center"/>
      <protection/>
    </xf>
    <xf numFmtId="4" fontId="3" fillId="18" borderId="13" xfId="59" applyNumberFormat="1" applyFont="1" applyFill="1" applyBorder="1" applyAlignment="1">
      <alignment horizontal="right" vertical="top"/>
      <protection/>
    </xf>
    <xf numFmtId="10" fontId="3" fillId="18" borderId="13" xfId="59" applyNumberFormat="1" applyFont="1" applyFill="1" applyBorder="1" applyAlignment="1">
      <alignment horizontal="right" vertical="top"/>
      <protection/>
    </xf>
    <xf numFmtId="0" fontId="3" fillId="17" borderId="10" xfId="59" applyFont="1" applyFill="1" applyBorder="1" applyAlignment="1">
      <alignment horizontal="left" vertical="center"/>
      <protection/>
    </xf>
    <xf numFmtId="4" fontId="3" fillId="17" borderId="13" xfId="59" applyNumberFormat="1" applyFont="1" applyFill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4" fontId="2" fillId="0" borderId="0" xfId="59" applyNumberFormat="1" applyFont="1">
      <alignment/>
      <protection/>
    </xf>
    <xf numFmtId="10" fontId="3" fillId="0" borderId="10" xfId="59" applyNumberFormat="1" applyFont="1" applyFill="1" applyBorder="1" applyAlignment="1">
      <alignment horizontal="right" vertical="top"/>
      <protection/>
    </xf>
    <xf numFmtId="0" fontId="3" fillId="17" borderId="12" xfId="59" applyFont="1" applyFill="1" applyBorder="1" applyAlignment="1">
      <alignment horizontal="left" vertical="center"/>
      <protection/>
    </xf>
    <xf numFmtId="4" fontId="3" fillId="17" borderId="12" xfId="59" applyNumberFormat="1" applyFont="1" applyFill="1" applyBorder="1" applyAlignment="1">
      <alignment horizontal="right" vertical="top"/>
      <protection/>
    </xf>
    <xf numFmtId="4" fontId="3" fillId="17" borderId="15" xfId="59" applyNumberFormat="1" applyFont="1" applyFill="1" applyBorder="1" applyAlignment="1">
      <alignment horizontal="right" vertical="top"/>
      <protection/>
    </xf>
    <xf numFmtId="166" fontId="3" fillId="20" borderId="11" xfId="59" applyNumberFormat="1" applyFont="1" applyFill="1" applyBorder="1" applyAlignment="1">
      <alignment horizontal="left" vertical="top"/>
      <protection/>
    </xf>
    <xf numFmtId="4" fontId="1" fillId="21" borderId="10" xfId="59" applyNumberFormat="1" applyFont="1" applyFill="1" applyBorder="1" applyAlignment="1">
      <alignment horizontal="right" vertical="top"/>
      <protection/>
    </xf>
    <xf numFmtId="168" fontId="1" fillId="21" borderId="10" xfId="59" applyNumberFormat="1" applyFont="1" applyFill="1" applyBorder="1" applyAlignment="1">
      <alignment horizontal="left" vertical="top"/>
      <protection/>
    </xf>
    <xf numFmtId="166" fontId="3" fillId="20" borderId="10" xfId="59" applyNumberFormat="1" applyFont="1" applyFill="1" applyBorder="1" applyAlignment="1">
      <alignment horizontal="left" vertical="center" wrapText="1"/>
      <protection/>
    </xf>
    <xf numFmtId="2" fontId="3" fillId="20" borderId="10" xfId="59" applyNumberFormat="1" applyFont="1" applyFill="1" applyBorder="1" applyAlignment="1">
      <alignment horizontal="right" vertical="top"/>
      <protection/>
    </xf>
    <xf numFmtId="2" fontId="3" fillId="20" borderId="16" xfId="59" applyNumberFormat="1" applyFont="1" applyFill="1" applyBorder="1" applyAlignment="1">
      <alignment horizontal="right" vertical="top"/>
      <protection/>
    </xf>
    <xf numFmtId="49" fontId="3" fillId="20" borderId="11" xfId="59" applyNumberFormat="1" applyFont="1" applyFill="1" applyBorder="1" applyAlignment="1">
      <alignment horizontal="left" vertical="top"/>
      <protection/>
    </xf>
    <xf numFmtId="49" fontId="3" fillId="22" borderId="11" xfId="59" applyNumberFormat="1" applyFont="1" applyFill="1" applyBorder="1" applyAlignment="1">
      <alignment horizontal="left" vertical="top"/>
      <protection/>
    </xf>
    <xf numFmtId="166" fontId="3" fillId="22" borderId="10" xfId="59" applyNumberFormat="1" applyFont="1" applyFill="1" applyBorder="1" applyAlignment="1">
      <alignment horizontal="left" vertical="center" wrapText="1"/>
      <protection/>
    </xf>
    <xf numFmtId="2" fontId="3" fillId="22" borderId="10" xfId="59" applyNumberFormat="1" applyFont="1" applyFill="1" applyBorder="1" applyAlignment="1">
      <alignment horizontal="right" vertical="top"/>
      <protection/>
    </xf>
    <xf numFmtId="2" fontId="3" fillId="22" borderId="16" xfId="59" applyNumberFormat="1" applyFont="1" applyFill="1" applyBorder="1" applyAlignment="1">
      <alignment horizontal="right" vertical="top"/>
      <protection/>
    </xf>
    <xf numFmtId="10" fontId="1" fillId="23" borderId="10" xfId="59" applyNumberFormat="1" applyFont="1" applyFill="1" applyBorder="1" applyAlignment="1">
      <alignment horizontal="right" vertical="top"/>
      <protection/>
    </xf>
    <xf numFmtId="170" fontId="3" fillId="20" borderId="10" xfId="59" applyNumberFormat="1" applyFont="1" applyFill="1" applyBorder="1" applyAlignment="1">
      <alignment horizontal="left" vertical="top"/>
      <protection/>
    </xf>
    <xf numFmtId="0" fontId="3" fillId="20" borderId="10" xfId="59" applyFont="1" applyFill="1" applyBorder="1" applyAlignment="1">
      <alignment horizontal="left" vertical="center" wrapText="1"/>
      <protection/>
    </xf>
    <xf numFmtId="4" fontId="3" fillId="20" borderId="10" xfId="59" applyNumberFormat="1" applyFont="1" applyFill="1" applyBorder="1" applyAlignment="1">
      <alignment horizontal="right" vertical="top"/>
      <protection/>
    </xf>
    <xf numFmtId="10" fontId="3" fillId="20" borderId="10" xfId="59" applyNumberFormat="1" applyFont="1" applyFill="1" applyBorder="1" applyAlignment="1">
      <alignment horizontal="right" vertical="top"/>
      <protection/>
    </xf>
    <xf numFmtId="49" fontId="3" fillId="0" borderId="10" xfId="59" applyNumberFormat="1" applyFont="1" applyBorder="1" applyAlignment="1">
      <alignment horizontal="left" vertical="top"/>
      <protection/>
    </xf>
    <xf numFmtId="0" fontId="3" fillId="24" borderId="10" xfId="59" applyFont="1" applyFill="1" applyBorder="1" applyAlignment="1">
      <alignment horizontal="left" vertical="center"/>
      <protection/>
    </xf>
    <xf numFmtId="4" fontId="3" fillId="24" borderId="10" xfId="59" applyNumberFormat="1" applyFont="1" applyFill="1" applyBorder="1" applyAlignment="1">
      <alignment horizontal="right" vertical="top"/>
      <protection/>
    </xf>
    <xf numFmtId="10" fontId="3" fillId="24" borderId="10" xfId="59" applyNumberFormat="1" applyFont="1" applyFill="1" applyBorder="1" applyAlignment="1">
      <alignment horizontal="right" vertical="top"/>
      <protection/>
    </xf>
    <xf numFmtId="0" fontId="3" fillId="24" borderId="10" xfId="59" applyFont="1" applyFill="1" applyBorder="1" applyAlignment="1">
      <alignment horizontal="left" vertical="center" wrapText="1"/>
      <protection/>
    </xf>
    <xf numFmtId="166" fontId="3" fillId="17" borderId="10" xfId="59" applyNumberFormat="1" applyFont="1" applyFill="1" applyBorder="1" applyAlignment="1">
      <alignment horizontal="left" vertical="top"/>
      <protection/>
    </xf>
    <xf numFmtId="10" fontId="3" fillId="0" borderId="13" xfId="59" applyNumberFormat="1" applyFont="1" applyBorder="1" applyAlignment="1">
      <alignment horizontal="right" vertical="top"/>
      <protection/>
    </xf>
    <xf numFmtId="10" fontId="6" fillId="0" borderId="10" xfId="59" applyNumberFormat="1" applyFont="1" applyBorder="1" applyAlignment="1">
      <alignment horizontal="right" vertical="top"/>
      <protection/>
    </xf>
    <xf numFmtId="4" fontId="3" fillId="22" borderId="10" xfId="59" applyNumberFormat="1" applyFont="1" applyFill="1" applyBorder="1" applyAlignment="1">
      <alignment horizontal="right" vertical="top"/>
      <protection/>
    </xf>
    <xf numFmtId="4" fontId="3" fillId="22" borderId="16" xfId="59" applyNumberFormat="1" applyFont="1" applyFill="1" applyBorder="1" applyAlignment="1">
      <alignment horizontal="right" vertical="top"/>
      <protection/>
    </xf>
    <xf numFmtId="4" fontId="3" fillId="20" borderId="16" xfId="59" applyNumberFormat="1" applyFont="1" applyFill="1" applyBorder="1" applyAlignment="1">
      <alignment horizontal="right" vertical="top"/>
      <protection/>
    </xf>
    <xf numFmtId="10" fontId="3" fillId="19" borderId="10" xfId="59" applyNumberFormat="1" applyFont="1" applyFill="1" applyBorder="1" applyAlignment="1">
      <alignment horizontal="right" vertical="top" shrinkToFit="1"/>
      <protection/>
    </xf>
    <xf numFmtId="10" fontId="1" fillId="25" borderId="10" xfId="59" applyNumberFormat="1" applyFont="1" applyFill="1" applyBorder="1" applyAlignment="1">
      <alignment horizontal="right" vertical="top"/>
      <protection/>
    </xf>
    <xf numFmtId="0" fontId="1" fillId="0" borderId="10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6" fillId="18" borderId="10" xfId="59" applyFont="1" applyFill="1" applyBorder="1" applyAlignment="1">
      <alignment horizontal="left" vertical="top"/>
      <protection/>
    </xf>
    <xf numFmtId="166" fontId="6" fillId="24" borderId="10" xfId="59" applyNumberFormat="1" applyFont="1" applyFill="1" applyBorder="1" applyAlignment="1">
      <alignment horizontal="left" vertical="top"/>
      <protection/>
    </xf>
    <xf numFmtId="0" fontId="6" fillId="17" borderId="10" xfId="59" applyFont="1" applyFill="1" applyBorder="1" applyAlignment="1">
      <alignment horizontal="left" vertical="top"/>
      <protection/>
    </xf>
    <xf numFmtId="4" fontId="5" fillId="17" borderId="10" xfId="59" applyNumberFormat="1" applyFont="1" applyFill="1" applyBorder="1" applyAlignment="1">
      <alignment horizontal="right" vertical="top"/>
      <protection/>
    </xf>
    <xf numFmtId="0" fontId="6" fillId="19" borderId="10" xfId="59" applyFont="1" applyFill="1" applyBorder="1" applyAlignment="1">
      <alignment horizontal="left" vertical="top"/>
      <protection/>
    </xf>
    <xf numFmtId="0" fontId="6" fillId="0" borderId="11" xfId="59" applyFont="1" applyBorder="1" applyAlignment="1">
      <alignment horizontal="left" vertical="top"/>
      <protection/>
    </xf>
    <xf numFmtId="0" fontId="6" fillId="0" borderId="10" xfId="59" applyFont="1" applyBorder="1" applyAlignment="1">
      <alignment horizontal="left" vertical="top"/>
      <protection/>
    </xf>
    <xf numFmtId="0" fontId="6" fillId="20" borderId="10" xfId="59" applyFont="1" applyFill="1" applyBorder="1" applyAlignment="1">
      <alignment horizontal="left" vertical="top"/>
      <protection/>
    </xf>
    <xf numFmtId="166" fontId="6" fillId="0" borderId="10" xfId="0" applyNumberFormat="1" applyFont="1" applyBorder="1" applyAlignment="1">
      <alignment horizontal="left" vertical="top"/>
    </xf>
    <xf numFmtId="166" fontId="6" fillId="0" borderId="10" xfId="59" applyNumberFormat="1" applyFont="1" applyBorder="1" applyAlignment="1">
      <alignment horizontal="left" vertical="top"/>
      <protection/>
    </xf>
    <xf numFmtId="0" fontId="6" fillId="24" borderId="10" xfId="59" applyFont="1" applyFill="1" applyBorder="1" applyAlignment="1">
      <alignment horizontal="left" vertical="top"/>
      <protection/>
    </xf>
    <xf numFmtId="4" fontId="6" fillId="0" borderId="10" xfId="59" applyNumberFormat="1" applyFont="1" applyBorder="1" applyAlignment="1">
      <alignment horizontal="right" vertical="top"/>
      <protection/>
    </xf>
    <xf numFmtId="166" fontId="6" fillId="17" borderId="10" xfId="59" applyNumberFormat="1" applyFont="1" applyFill="1" applyBorder="1" applyAlignment="1">
      <alignment horizontal="left" vertical="top"/>
      <protection/>
    </xf>
    <xf numFmtId="49" fontId="6" fillId="0" borderId="10" xfId="0" applyNumberFormat="1" applyFont="1" applyBorder="1" applyAlignment="1">
      <alignment horizontal="left" vertical="top"/>
    </xf>
    <xf numFmtId="49" fontId="6" fillId="19" borderId="10" xfId="0" applyNumberFormat="1" applyFont="1" applyFill="1" applyBorder="1" applyAlignment="1">
      <alignment horizontal="left" vertical="top"/>
    </xf>
    <xf numFmtId="49" fontId="6" fillId="17" borderId="14" xfId="59" applyNumberFormat="1" applyFont="1" applyFill="1" applyBorder="1" applyAlignment="1">
      <alignment horizontal="left" vertical="top"/>
      <protection/>
    </xf>
    <xf numFmtId="0" fontId="6" fillId="23" borderId="10" xfId="59" applyFont="1" applyFill="1" applyBorder="1" applyAlignment="1">
      <alignment horizontal="left" vertical="top"/>
      <protection/>
    </xf>
    <xf numFmtId="0" fontId="3" fillId="23" borderId="10" xfId="59" applyFont="1" applyFill="1" applyBorder="1" applyAlignment="1">
      <alignment horizontal="left" vertical="center"/>
      <protection/>
    </xf>
    <xf numFmtId="4" fontId="3" fillId="23" borderId="10" xfId="59" applyNumberFormat="1" applyFont="1" applyFill="1" applyBorder="1" applyAlignment="1">
      <alignment horizontal="right" vertical="top"/>
      <protection/>
    </xf>
    <xf numFmtId="49" fontId="6" fillId="25" borderId="10" xfId="59" applyNumberFormat="1" applyFont="1" applyFill="1" applyBorder="1" applyAlignment="1">
      <alignment horizontal="left" vertical="top"/>
      <protection/>
    </xf>
    <xf numFmtId="0" fontId="3" fillId="25" borderId="10" xfId="59" applyFont="1" applyFill="1" applyBorder="1" applyAlignment="1">
      <alignment horizontal="left" vertical="center"/>
      <protection/>
    </xf>
    <xf numFmtId="4" fontId="3" fillId="25" borderId="10" xfId="59" applyNumberFormat="1" applyFont="1" applyFill="1" applyBorder="1" applyAlignment="1">
      <alignment horizontal="right" vertical="top"/>
      <protection/>
    </xf>
    <xf numFmtId="0" fontId="6" fillId="0" borderId="13" xfId="59" applyFont="1" applyBorder="1" applyAlignment="1">
      <alignment horizontal="left" vertical="top"/>
      <protection/>
    </xf>
    <xf numFmtId="49" fontId="6" fillId="17" borderId="10" xfId="59" applyNumberFormat="1" applyFont="1" applyFill="1" applyBorder="1" applyAlignment="1">
      <alignment horizontal="left" vertical="top"/>
      <protection/>
    </xf>
    <xf numFmtId="0" fontId="6" fillId="0" borderId="0" xfId="0" applyFont="1" applyAlignment="1">
      <alignment horizontal="left" vertical="center" wrapText="1"/>
    </xf>
    <xf numFmtId="0" fontId="6" fillId="18" borderId="13" xfId="59" applyFont="1" applyFill="1" applyBorder="1" applyAlignment="1">
      <alignment horizontal="left" vertical="top"/>
      <protection/>
    </xf>
    <xf numFmtId="49" fontId="6" fillId="19" borderId="10" xfId="59" applyNumberFormat="1" applyFont="1" applyFill="1" applyBorder="1" applyAlignment="1">
      <alignment horizontal="left" vertical="top"/>
      <protection/>
    </xf>
    <xf numFmtId="49" fontId="6" fillId="0" borderId="10" xfId="59" applyNumberFormat="1" applyFont="1" applyBorder="1" applyAlignment="1">
      <alignment horizontal="left" vertical="top"/>
      <protection/>
    </xf>
    <xf numFmtId="0" fontId="6" fillId="19" borderId="11" xfId="59" applyFont="1" applyFill="1" applyBorder="1" applyAlignment="1">
      <alignment horizontal="left" vertical="top"/>
      <protection/>
    </xf>
    <xf numFmtId="0" fontId="6" fillId="20" borderId="11" xfId="59" applyFont="1" applyFill="1" applyBorder="1" applyAlignment="1">
      <alignment horizontal="left" vertical="top"/>
      <protection/>
    </xf>
    <xf numFmtId="49" fontId="6" fillId="20" borderId="10" xfId="59" applyNumberFormat="1" applyFont="1" applyFill="1" applyBorder="1" applyAlignment="1">
      <alignment horizontal="left" vertical="top"/>
      <protection/>
    </xf>
    <xf numFmtId="0" fontId="6" fillId="2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66" fontId="6" fillId="17" borderId="18" xfId="0" applyNumberFormat="1" applyFont="1" applyFill="1" applyBorder="1" applyAlignment="1">
      <alignment horizontal="left" vertical="top"/>
    </xf>
    <xf numFmtId="0" fontId="6" fillId="0" borderId="18" xfId="0" applyFont="1" applyBorder="1" applyAlignment="1">
      <alignment horizontal="left" vertical="center" wrapText="1"/>
    </xf>
    <xf numFmtId="4" fontId="6" fillId="17" borderId="18" xfId="0" applyNumberFormat="1" applyFont="1" applyFill="1" applyBorder="1" applyAlignment="1">
      <alignment horizontal="right" vertical="top"/>
    </xf>
    <xf numFmtId="0" fontId="6" fillId="17" borderId="10" xfId="0" applyFont="1" applyFill="1" applyBorder="1" applyAlignment="1">
      <alignment horizontal="left" vertical="top"/>
    </xf>
    <xf numFmtId="0" fontId="6" fillId="0" borderId="0" xfId="59" applyFont="1" applyBorder="1">
      <alignment/>
      <protection/>
    </xf>
    <xf numFmtId="0" fontId="6" fillId="26" borderId="10" xfId="59" applyFont="1" applyFill="1" applyBorder="1" applyAlignment="1">
      <alignment horizontal="left" vertical="center"/>
      <protection/>
    </xf>
    <xf numFmtId="10" fontId="6" fillId="26" borderId="10" xfId="59" applyNumberFormat="1" applyFont="1" applyFill="1" applyBorder="1" applyAlignment="1">
      <alignment horizontal="right" vertical="top"/>
      <protection/>
    </xf>
    <xf numFmtId="169" fontId="3" fillId="17" borderId="13" xfId="59" applyNumberFormat="1" applyFont="1" applyFill="1" applyBorder="1" applyAlignment="1">
      <alignment horizontal="left" vertical="top"/>
      <protection/>
    </xf>
    <xf numFmtId="169" fontId="3" fillId="17" borderId="12" xfId="59" applyNumberFormat="1" applyFont="1" applyFill="1" applyBorder="1" applyAlignment="1">
      <alignment horizontal="left" vertical="top"/>
      <protection/>
    </xf>
    <xf numFmtId="167" fontId="6" fillId="0" borderId="10" xfId="0" applyNumberFormat="1" applyFont="1" applyBorder="1" applyAlignment="1">
      <alignment horizontal="right" vertical="top"/>
    </xf>
    <xf numFmtId="10" fontId="3" fillId="19" borderId="13" xfId="59" applyNumberFormat="1" applyFont="1" applyFill="1" applyBorder="1" applyAlignment="1">
      <alignment horizontal="right" vertical="top"/>
      <protection/>
    </xf>
    <xf numFmtId="4" fontId="6" fillId="18" borderId="10" xfId="59" applyNumberFormat="1" applyFont="1" applyFill="1" applyBorder="1" applyAlignment="1">
      <alignment horizontal="right" vertical="top"/>
      <protection/>
    </xf>
    <xf numFmtId="10" fontId="6" fillId="18" borderId="10" xfId="59" applyNumberFormat="1" applyFont="1" applyFill="1" applyBorder="1" applyAlignment="1">
      <alignment horizontal="right" vertical="top"/>
      <protection/>
    </xf>
    <xf numFmtId="4" fontId="6" fillId="17" borderId="10" xfId="59" applyNumberFormat="1" applyFont="1" applyFill="1" applyBorder="1" applyAlignment="1">
      <alignment horizontal="right" vertical="top"/>
      <protection/>
    </xf>
    <xf numFmtId="10" fontId="3" fillId="17" borderId="13" xfId="59" applyNumberFormat="1" applyFont="1" applyFill="1" applyBorder="1" applyAlignment="1">
      <alignment horizontal="right" vertical="top"/>
      <protection/>
    </xf>
    <xf numFmtId="10" fontId="3" fillId="17" borderId="18" xfId="59" applyNumberFormat="1" applyFont="1" applyFill="1" applyBorder="1" applyAlignment="1">
      <alignment horizontal="right" vertical="top"/>
      <protection/>
    </xf>
    <xf numFmtId="4" fontId="6" fillId="20" borderId="10" xfId="59" applyNumberFormat="1" applyFont="1" applyFill="1" applyBorder="1" applyAlignment="1">
      <alignment horizontal="right" vertical="top"/>
      <protection/>
    </xf>
    <xf numFmtId="10" fontId="6" fillId="20" borderId="10" xfId="59" applyNumberFormat="1" applyFont="1" applyFill="1" applyBorder="1" applyAlignment="1">
      <alignment horizontal="right" vertical="top"/>
      <protection/>
    </xf>
    <xf numFmtId="4" fontId="6" fillId="26" borderId="10" xfId="59" applyNumberFormat="1" applyFont="1" applyFill="1" applyBorder="1" applyAlignment="1">
      <alignment horizontal="right" vertical="top"/>
      <protection/>
    </xf>
    <xf numFmtId="10" fontId="6" fillId="17" borderId="19" xfId="59" applyNumberFormat="1" applyFont="1" applyFill="1" applyBorder="1" applyAlignment="1">
      <alignment horizontal="right" vertical="top"/>
      <protection/>
    </xf>
    <xf numFmtId="172" fontId="6" fillId="17" borderId="10" xfId="0" applyNumberFormat="1" applyFont="1" applyFill="1" applyBorder="1" applyAlignment="1">
      <alignment horizontal="right" vertical="top"/>
    </xf>
    <xf numFmtId="10" fontId="6" fillId="17" borderId="11" xfId="59" applyNumberFormat="1" applyFont="1" applyFill="1" applyBorder="1" applyAlignment="1">
      <alignment horizontal="right" vertical="top"/>
      <protection/>
    </xf>
    <xf numFmtId="4" fontId="5" fillId="0" borderId="0" xfId="59" applyNumberFormat="1" applyFont="1" applyBorder="1" applyAlignment="1">
      <alignment horizontal="right" vertical="top"/>
      <protection/>
    </xf>
    <xf numFmtId="10" fontId="5" fillId="0" borderId="0" xfId="59" applyNumberFormat="1" applyFont="1" applyBorder="1" applyAlignment="1">
      <alignment horizontal="right" vertical="top"/>
      <protection/>
    </xf>
    <xf numFmtId="165" fontId="6" fillId="18" borderId="11" xfId="59" applyNumberFormat="1" applyFont="1" applyFill="1" applyBorder="1" applyAlignment="1">
      <alignment horizontal="left" vertical="top"/>
      <protection/>
    </xf>
    <xf numFmtId="0" fontId="6" fillId="19" borderId="13" xfId="59" applyFont="1" applyFill="1" applyBorder="1" applyAlignment="1">
      <alignment horizontal="left" vertical="top"/>
      <protection/>
    </xf>
    <xf numFmtId="169" fontId="3" fillId="19" borderId="12" xfId="59" applyNumberFormat="1" applyFont="1" applyFill="1" applyBorder="1" applyAlignment="1">
      <alignment horizontal="left" vertical="top"/>
      <protection/>
    </xf>
    <xf numFmtId="0" fontId="6" fillId="25" borderId="12" xfId="59" applyFont="1" applyFill="1" applyBorder="1" applyAlignment="1">
      <alignment horizontal="left" vertical="top"/>
      <protection/>
    </xf>
    <xf numFmtId="0" fontId="6" fillId="17" borderId="12" xfId="59" applyFont="1" applyFill="1" applyBorder="1" applyAlignment="1">
      <alignment horizontal="left" vertical="top"/>
      <protection/>
    </xf>
    <xf numFmtId="0" fontId="6" fillId="17" borderId="18" xfId="59" applyFont="1" applyFill="1" applyBorder="1" applyAlignment="1">
      <alignment horizontal="left" vertical="top"/>
      <protection/>
    </xf>
    <xf numFmtId="0" fontId="6" fillId="26" borderId="10" xfId="59" applyFont="1" applyFill="1" applyBorder="1" applyAlignment="1">
      <alignment horizontal="left" vertical="top"/>
      <protection/>
    </xf>
    <xf numFmtId="0" fontId="6" fillId="17" borderId="12" xfId="0" applyFont="1" applyFill="1" applyBorder="1" applyAlignment="1">
      <alignment horizontal="left" vertical="top"/>
    </xf>
    <xf numFmtId="4" fontId="5" fillId="21" borderId="10" xfId="59" applyNumberFormat="1" applyFont="1" applyFill="1" applyBorder="1" applyAlignment="1">
      <alignment horizontal="right" vertical="top"/>
      <protection/>
    </xf>
    <xf numFmtId="10" fontId="5" fillId="21" borderId="10" xfId="59" applyNumberFormat="1" applyFont="1" applyFill="1" applyBorder="1" applyAlignment="1">
      <alignment horizontal="right" vertical="top"/>
      <protection/>
    </xf>
    <xf numFmtId="168" fontId="1" fillId="17" borderId="10" xfId="59" applyNumberFormat="1" applyFont="1" applyFill="1" applyBorder="1" applyAlignment="1">
      <alignment horizontal="left" vertical="top"/>
      <protection/>
    </xf>
    <xf numFmtId="164" fontId="1" fillId="21" borderId="12" xfId="59" applyNumberFormat="1" applyFont="1" applyFill="1" applyBorder="1" applyAlignment="1">
      <alignment horizontal="left" vertical="top"/>
      <protection/>
    </xf>
    <xf numFmtId="0" fontId="6" fillId="21" borderId="10" xfId="59" applyNumberFormat="1" applyFont="1" applyFill="1" applyBorder="1" applyAlignment="1">
      <alignment horizontal="left" vertical="top"/>
      <protection/>
    </xf>
    <xf numFmtId="0" fontId="6" fillId="21" borderId="10" xfId="59" applyFont="1" applyFill="1" applyBorder="1" applyAlignment="1">
      <alignment horizontal="left" vertical="top"/>
      <protection/>
    </xf>
    <xf numFmtId="0" fontId="1" fillId="21" borderId="10" xfId="59" applyFont="1" applyFill="1" applyBorder="1" applyAlignment="1">
      <alignment horizontal="left" vertical="center"/>
      <protection/>
    </xf>
    <xf numFmtId="4" fontId="1" fillId="21" borderId="10" xfId="59" applyNumberFormat="1" applyFont="1" applyFill="1" applyBorder="1" applyAlignment="1">
      <alignment horizontal="right" vertical="top"/>
      <protection/>
    </xf>
    <xf numFmtId="10" fontId="1" fillId="21" borderId="10" xfId="59" applyNumberFormat="1" applyFont="1" applyFill="1" applyBorder="1" applyAlignment="1">
      <alignment horizontal="right" vertical="top"/>
      <protection/>
    </xf>
    <xf numFmtId="164" fontId="1" fillId="21" borderId="10" xfId="59" applyNumberFormat="1" applyFont="1" applyFill="1" applyBorder="1" applyAlignment="1">
      <alignment horizontal="left" vertical="top"/>
      <protection/>
    </xf>
    <xf numFmtId="0" fontId="5" fillId="6" borderId="10" xfId="59" applyFont="1" applyFill="1" applyBorder="1" applyAlignment="1">
      <alignment horizontal="left" vertical="top"/>
      <protection/>
    </xf>
    <xf numFmtId="166" fontId="1" fillId="27" borderId="10" xfId="59" applyNumberFormat="1" applyFont="1" applyFill="1" applyBorder="1" applyAlignment="1">
      <alignment horizontal="left" vertical="top"/>
      <protection/>
    </xf>
    <xf numFmtId="0" fontId="1" fillId="27" borderId="10" xfId="59" applyFont="1" applyFill="1" applyBorder="1" applyAlignment="1">
      <alignment horizontal="left" vertical="center" wrapText="1"/>
      <protection/>
    </xf>
    <xf numFmtId="4" fontId="1" fillId="27" borderId="10" xfId="59" applyNumberFormat="1" applyFont="1" applyFill="1" applyBorder="1" applyAlignment="1">
      <alignment horizontal="right" vertical="top"/>
      <protection/>
    </xf>
    <xf numFmtId="10" fontId="1" fillId="6" borderId="10" xfId="59" applyNumberFormat="1" applyFont="1" applyFill="1" applyBorder="1" applyAlignment="1">
      <alignment horizontal="right" vertical="top"/>
      <protection/>
    </xf>
    <xf numFmtId="0" fontId="5" fillId="21" borderId="10" xfId="59" applyFont="1" applyFill="1" applyBorder="1" applyAlignment="1">
      <alignment horizontal="left" vertical="top"/>
      <protection/>
    </xf>
    <xf numFmtId="166" fontId="1" fillId="21" borderId="10" xfId="59" applyNumberFormat="1" applyFont="1" applyFill="1" applyBorder="1" applyAlignment="1">
      <alignment horizontal="left" vertical="top"/>
      <protection/>
    </xf>
    <xf numFmtId="168" fontId="1" fillId="21" borderId="10" xfId="59" applyNumberFormat="1" applyFont="1" applyFill="1" applyBorder="1" applyAlignment="1">
      <alignment horizontal="left" vertical="top"/>
      <protection/>
    </xf>
    <xf numFmtId="166" fontId="3" fillId="21" borderId="10" xfId="59" applyNumberFormat="1" applyFont="1" applyFill="1" applyBorder="1" applyAlignment="1">
      <alignment horizontal="left" vertical="top"/>
      <protection/>
    </xf>
    <xf numFmtId="10" fontId="5" fillId="21" borderId="10" xfId="59" applyNumberFormat="1" applyFont="1" applyFill="1" applyBorder="1" applyAlignment="1">
      <alignment horizontal="right" vertical="top"/>
      <protection/>
    </xf>
    <xf numFmtId="169" fontId="1" fillId="27" borderId="12" xfId="59" applyNumberFormat="1" applyFont="1" applyFill="1" applyBorder="1" applyAlignment="1">
      <alignment horizontal="left" vertical="top"/>
      <protection/>
    </xf>
    <xf numFmtId="49" fontId="1" fillId="6" borderId="11" xfId="59" applyNumberFormat="1" applyFont="1" applyFill="1" applyBorder="1" applyAlignment="1">
      <alignment horizontal="left" vertical="top"/>
      <protection/>
    </xf>
    <xf numFmtId="166" fontId="1" fillId="6" borderId="10" xfId="59" applyNumberFormat="1" applyFont="1" applyFill="1" applyBorder="1" applyAlignment="1">
      <alignment horizontal="left" vertical="center" wrapText="1"/>
      <protection/>
    </xf>
    <xf numFmtId="4" fontId="1" fillId="6" borderId="10" xfId="59" applyNumberFormat="1" applyFont="1" applyFill="1" applyBorder="1" applyAlignment="1">
      <alignment horizontal="right" vertical="top"/>
      <protection/>
    </xf>
    <xf numFmtId="4" fontId="1" fillId="6" borderId="16" xfId="59" applyNumberFormat="1" applyFont="1" applyFill="1" applyBorder="1" applyAlignment="1">
      <alignment horizontal="right" vertical="top"/>
      <protection/>
    </xf>
    <xf numFmtId="10" fontId="1" fillId="27" borderId="10" xfId="59" applyNumberFormat="1" applyFont="1" applyFill="1" applyBorder="1" applyAlignment="1">
      <alignment horizontal="right" vertical="top"/>
      <protection/>
    </xf>
    <xf numFmtId="168" fontId="1" fillId="21" borderId="12" xfId="59" applyNumberFormat="1" applyFont="1" applyFill="1" applyBorder="1" applyAlignment="1">
      <alignment horizontal="left" vertical="top"/>
      <protection/>
    </xf>
    <xf numFmtId="0" fontId="6" fillId="21" borderId="12" xfId="59" applyFont="1" applyFill="1" applyBorder="1" applyAlignment="1">
      <alignment horizontal="left" vertical="top"/>
      <protection/>
    </xf>
    <xf numFmtId="0" fontId="1" fillId="21" borderId="12" xfId="59" applyFont="1" applyFill="1" applyBorder="1" applyAlignment="1">
      <alignment horizontal="left" vertical="center"/>
      <protection/>
    </xf>
    <xf numFmtId="4" fontId="1" fillId="21" borderId="12" xfId="59" applyNumberFormat="1" applyFont="1" applyFill="1" applyBorder="1" applyAlignment="1">
      <alignment horizontal="right" vertical="top"/>
      <protection/>
    </xf>
    <xf numFmtId="10" fontId="1" fillId="21" borderId="12" xfId="59" applyNumberFormat="1" applyFont="1" applyFill="1" applyBorder="1" applyAlignment="1">
      <alignment horizontal="right" vertical="top"/>
      <protection/>
    </xf>
    <xf numFmtId="0" fontId="5" fillId="21" borderId="10" xfId="0" applyFont="1" applyFill="1" applyBorder="1" applyAlignment="1">
      <alignment horizontal="left" vertical="top"/>
    </xf>
    <xf numFmtId="0" fontId="5" fillId="21" borderId="10" xfId="0" applyFont="1" applyFill="1" applyBorder="1" applyAlignment="1">
      <alignment horizontal="left" vertical="center"/>
    </xf>
    <xf numFmtId="4" fontId="5" fillId="21" borderId="10" xfId="0" applyNumberFormat="1" applyFont="1" applyFill="1" applyBorder="1" applyAlignment="1">
      <alignment horizontal="right" vertical="top"/>
    </xf>
    <xf numFmtId="0" fontId="6" fillId="17" borderId="10" xfId="59" applyFont="1" applyFill="1" applyBorder="1" applyAlignment="1">
      <alignment horizontal="left" vertical="top"/>
      <protection/>
    </xf>
    <xf numFmtId="169" fontId="3" fillId="19" borderId="10" xfId="59" applyNumberFormat="1" applyFont="1" applyFill="1" applyBorder="1" applyAlignment="1">
      <alignment horizontal="left" vertical="top"/>
      <protection/>
    </xf>
    <xf numFmtId="4" fontId="3" fillId="19" borderId="10" xfId="59" applyNumberFormat="1" applyFont="1" applyFill="1" applyBorder="1" applyAlignment="1">
      <alignment horizontal="right" vertical="top"/>
      <protection/>
    </xf>
    <xf numFmtId="0" fontId="3" fillId="0" borderId="12" xfId="59" applyFont="1" applyFill="1" applyBorder="1" applyAlignment="1">
      <alignment horizontal="left" vertical="center" wrapText="1"/>
      <protection/>
    </xf>
    <xf numFmtId="4" fontId="6" fillId="0" borderId="10" xfId="0" applyNumberFormat="1" applyFont="1" applyBorder="1" applyAlignment="1">
      <alignment horizontal="right" vertical="top"/>
    </xf>
    <xf numFmtId="4" fontId="3" fillId="0" borderId="13" xfId="59" applyNumberFormat="1" applyFont="1" applyBorder="1" applyAlignment="1">
      <alignment horizontal="right" vertical="top"/>
      <protection/>
    </xf>
    <xf numFmtId="10" fontId="3" fillId="0" borderId="13" xfId="59" applyNumberFormat="1" applyFont="1" applyBorder="1" applyAlignment="1">
      <alignment horizontal="right" vertical="top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69" fontId="3" fillId="17" borderId="12" xfId="59" applyNumberFormat="1" applyFont="1" applyFill="1" applyBorder="1" applyAlignment="1">
      <alignment horizontal="left" vertical="top"/>
      <protection/>
    </xf>
    <xf numFmtId="169" fontId="3" fillId="17" borderId="18" xfId="59" applyNumberFormat="1" applyFont="1" applyFill="1" applyBorder="1" applyAlignment="1">
      <alignment horizontal="left" vertical="top"/>
      <protection/>
    </xf>
    <xf numFmtId="169" fontId="3" fillId="17" borderId="13" xfId="59" applyNumberFormat="1" applyFont="1" applyFill="1" applyBorder="1" applyAlignment="1">
      <alignment horizontal="left" vertical="top"/>
      <protection/>
    </xf>
    <xf numFmtId="10" fontId="6" fillId="19" borderId="10" xfId="59" applyNumberFormat="1" applyFont="1" applyFill="1" applyBorder="1" applyAlignment="1">
      <alignment horizontal="right" vertical="top"/>
      <protection/>
    </xf>
    <xf numFmtId="169" fontId="3" fillId="17" borderId="10" xfId="59" applyNumberFormat="1" applyFont="1" applyFill="1" applyBorder="1" applyAlignment="1">
      <alignment horizontal="left" vertical="top"/>
      <protection/>
    </xf>
    <xf numFmtId="10" fontId="3" fillId="17" borderId="18" xfId="59" applyNumberFormat="1" applyFont="1" applyFill="1" applyBorder="1" applyAlignment="1">
      <alignment horizontal="right" vertical="top"/>
      <protection/>
    </xf>
    <xf numFmtId="10" fontId="3" fillId="17" borderId="13" xfId="59" applyNumberFormat="1" applyFont="1" applyFill="1" applyBorder="1" applyAlignment="1">
      <alignment horizontal="right" vertical="top"/>
      <protection/>
    </xf>
    <xf numFmtId="171" fontId="6" fillId="19" borderId="10" xfId="59" applyNumberFormat="1" applyFont="1" applyFill="1" applyBorder="1" applyAlignment="1">
      <alignment horizontal="left" vertical="top"/>
      <protection/>
    </xf>
    <xf numFmtId="0" fontId="3" fillId="19" borderId="12" xfId="59" applyFont="1" applyFill="1" applyBorder="1" applyAlignment="1">
      <alignment horizontal="left" vertical="center" wrapText="1"/>
      <protection/>
    </xf>
    <xf numFmtId="10" fontId="3" fillId="0" borderId="12" xfId="59" applyNumberFormat="1" applyFont="1" applyBorder="1" applyAlignment="1">
      <alignment horizontal="right" vertical="top"/>
      <protection/>
    </xf>
    <xf numFmtId="10" fontId="3" fillId="0" borderId="18" xfId="59" applyNumberFormat="1" applyFont="1" applyBorder="1" applyAlignment="1">
      <alignment horizontal="right" vertical="top"/>
      <protection/>
    </xf>
    <xf numFmtId="166" fontId="3" fillId="0" borderId="10" xfId="59" applyNumberFormat="1" applyFont="1" applyBorder="1" applyAlignment="1">
      <alignment horizontal="left" vertical="top"/>
      <protection/>
    </xf>
    <xf numFmtId="4" fontId="6" fillId="19" borderId="10" xfId="59" applyNumberFormat="1" applyFont="1" applyFill="1" applyBorder="1" applyAlignment="1">
      <alignment horizontal="right" vertical="top"/>
      <protection/>
    </xf>
    <xf numFmtId="10" fontId="3" fillId="19" borderId="10" xfId="59" applyNumberFormat="1" applyFont="1" applyFill="1" applyBorder="1" applyAlignment="1">
      <alignment horizontal="right" vertical="top"/>
      <protection/>
    </xf>
    <xf numFmtId="4" fontId="3" fillId="0" borderId="10" xfId="59" applyNumberFormat="1" applyFont="1" applyBorder="1" applyAlignment="1">
      <alignment horizontal="right" vertical="top"/>
      <protection/>
    </xf>
    <xf numFmtId="10" fontId="3" fillId="0" borderId="10" xfId="59" applyNumberFormat="1" applyFont="1" applyBorder="1" applyAlignment="1">
      <alignment horizontal="right" vertical="top"/>
      <protection/>
    </xf>
    <xf numFmtId="0" fontId="6" fillId="0" borderId="13" xfId="59" applyFont="1" applyBorder="1" applyAlignment="1">
      <alignment horizontal="left" vertical="top"/>
      <protection/>
    </xf>
    <xf numFmtId="10" fontId="3" fillId="17" borderId="12" xfId="59" applyNumberFormat="1" applyFont="1" applyFill="1" applyBorder="1" applyAlignment="1">
      <alignment horizontal="right" vertical="top"/>
      <protection/>
    </xf>
    <xf numFmtId="0" fontId="6" fillId="19" borderId="10" xfId="59" applyFont="1" applyFill="1" applyBorder="1" applyAlignment="1">
      <alignment horizontal="left" vertical="top"/>
      <protection/>
    </xf>
    <xf numFmtId="49" fontId="6" fillId="19" borderId="10" xfId="59" applyNumberFormat="1" applyFont="1" applyFill="1" applyBorder="1" applyAlignment="1">
      <alignment horizontal="left" vertical="top"/>
      <protection/>
    </xf>
    <xf numFmtId="0" fontId="6" fillId="0" borderId="10" xfId="59" applyFont="1" applyBorder="1" applyAlignment="1">
      <alignment horizontal="left" vertical="top"/>
      <protection/>
    </xf>
    <xf numFmtId="0" fontId="3" fillId="19" borderId="10" xfId="59" applyFont="1" applyFill="1" applyBorder="1" applyAlignment="1">
      <alignment horizontal="left" vertical="center" wrapText="1"/>
      <protection/>
    </xf>
    <xf numFmtId="170" fontId="3" fillId="0" borderId="10" xfId="59" applyNumberFormat="1" applyFont="1" applyBorder="1" applyAlignment="1">
      <alignment horizontal="left" vertical="top"/>
      <protection/>
    </xf>
    <xf numFmtId="0" fontId="3" fillId="0" borderId="10" xfId="59" applyFont="1" applyBorder="1" applyAlignment="1">
      <alignment horizontal="left" vertical="center" wrapText="1"/>
      <protection/>
    </xf>
    <xf numFmtId="170" fontId="3" fillId="17" borderId="10" xfId="59" applyNumberFormat="1" applyFont="1" applyFill="1" applyBorder="1" applyAlignment="1">
      <alignment horizontal="left" vertical="top"/>
      <protection/>
    </xf>
    <xf numFmtId="0" fontId="3" fillId="17" borderId="10" xfId="59" applyFont="1" applyFill="1" applyBorder="1" applyAlignment="1">
      <alignment horizontal="left" vertical="center" wrapText="1"/>
      <protection/>
    </xf>
    <xf numFmtId="0" fontId="6" fillId="0" borderId="16" xfId="59" applyFont="1" applyBorder="1" applyAlignment="1">
      <alignment horizontal="left" vertical="top"/>
      <protection/>
    </xf>
    <xf numFmtId="4" fontId="3" fillId="17" borderId="10" xfId="59" applyNumberFormat="1" applyFont="1" applyFill="1" applyBorder="1" applyAlignment="1">
      <alignment horizontal="right" vertical="top"/>
      <protection/>
    </xf>
    <xf numFmtId="4" fontId="6" fillId="0" borderId="10" xfId="59" applyNumberFormat="1" applyFont="1" applyBorder="1" applyAlignment="1">
      <alignment horizontal="right" vertical="top"/>
      <protection/>
    </xf>
    <xf numFmtId="10" fontId="6" fillId="0" borderId="10" xfId="59" applyNumberFormat="1" applyFont="1" applyBorder="1" applyAlignment="1">
      <alignment horizontal="right" vertical="top"/>
      <protection/>
    </xf>
    <xf numFmtId="10" fontId="3" fillId="0" borderId="10" xfId="59" applyNumberFormat="1" applyFont="1" applyFill="1" applyBorder="1" applyAlignment="1">
      <alignment horizontal="right" vertical="top"/>
      <protection/>
    </xf>
    <xf numFmtId="0" fontId="5" fillId="21" borderId="10" xfId="59" applyFont="1" applyFill="1" applyBorder="1" applyAlignment="1">
      <alignment horizontal="left" vertical="top"/>
      <protection/>
    </xf>
    <xf numFmtId="0" fontId="6" fillId="21" borderId="10" xfId="59" applyFont="1" applyFill="1" applyBorder="1" applyAlignment="1">
      <alignment horizontal="left" vertical="top"/>
      <protection/>
    </xf>
    <xf numFmtId="0" fontId="1" fillId="21" borderId="10" xfId="59" applyFont="1" applyFill="1" applyBorder="1" applyAlignment="1">
      <alignment horizontal="left" vertical="center" wrapText="1"/>
      <protection/>
    </xf>
    <xf numFmtId="10" fontId="1" fillId="21" borderId="10" xfId="59" applyNumberFormat="1" applyFont="1" applyFill="1" applyBorder="1" applyAlignment="1">
      <alignment horizontal="right" vertical="top"/>
      <protection/>
    </xf>
    <xf numFmtId="0" fontId="6" fillId="0" borderId="12" xfId="59" applyFont="1" applyBorder="1" applyAlignment="1">
      <alignment horizontal="left" vertical="top"/>
      <protection/>
    </xf>
    <xf numFmtId="0" fontId="3" fillId="0" borderId="12" xfId="59" applyFont="1" applyBorder="1" applyAlignment="1">
      <alignment horizontal="left" vertical="center" wrapText="1"/>
      <protection/>
    </xf>
    <xf numFmtId="166" fontId="3" fillId="17" borderId="10" xfId="59" applyNumberFormat="1" applyFont="1" applyFill="1" applyBorder="1" applyAlignment="1">
      <alignment horizontal="left" vertical="top"/>
      <protection/>
    </xf>
    <xf numFmtId="0" fontId="6" fillId="0" borderId="18" xfId="59" applyFont="1" applyBorder="1" applyAlignment="1">
      <alignment horizontal="left" vertical="top"/>
      <protection/>
    </xf>
    <xf numFmtId="0" fontId="7" fillId="0" borderId="10" xfId="59" applyFont="1" applyBorder="1">
      <alignment/>
      <protection/>
    </xf>
    <xf numFmtId="164" fontId="1" fillId="17" borderId="10" xfId="59" applyNumberFormat="1" applyFont="1" applyFill="1" applyBorder="1" applyAlignment="1">
      <alignment horizontal="left" vertical="top"/>
      <protection/>
    </xf>
    <xf numFmtId="165" fontId="6" fillId="24" borderId="10" xfId="59" applyNumberFormat="1" applyFont="1" applyFill="1" applyBorder="1" applyAlignment="1">
      <alignment horizontal="left" vertical="top"/>
      <protection/>
    </xf>
    <xf numFmtId="0" fontId="6" fillId="0" borderId="11" xfId="59" applyFont="1" applyBorder="1" applyAlignment="1">
      <alignment horizontal="left" vertical="top"/>
      <protection/>
    </xf>
    <xf numFmtId="168" fontId="1" fillId="25" borderId="12" xfId="59" applyNumberFormat="1" applyFont="1" applyFill="1" applyBorder="1" applyAlignment="1">
      <alignment horizontal="left" vertical="top"/>
      <protection/>
    </xf>
    <xf numFmtId="168" fontId="1" fillId="25" borderId="18" xfId="59" applyNumberFormat="1" applyFont="1" applyFill="1" applyBorder="1" applyAlignment="1">
      <alignment horizontal="left" vertical="top"/>
      <protection/>
    </xf>
    <xf numFmtId="168" fontId="1" fillId="25" borderId="13" xfId="59" applyNumberFormat="1" applyFont="1" applyFill="1" applyBorder="1" applyAlignment="1">
      <alignment horizontal="left" vertical="top"/>
      <protection/>
    </xf>
    <xf numFmtId="170" fontId="3" fillId="0" borderId="13" xfId="59" applyNumberFormat="1" applyFont="1" applyBorder="1" applyAlignment="1">
      <alignment horizontal="left" vertical="top"/>
      <protection/>
    </xf>
    <xf numFmtId="0" fontId="3" fillId="0" borderId="13" xfId="59" applyFont="1" applyBorder="1" applyAlignment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7"/>
  <sheetViews>
    <sheetView tabSelected="1" zoomScale="94" zoomScaleNormal="94" zoomScalePageLayoutView="0" workbookViewId="0" topLeftCell="A192">
      <selection activeCell="G39" sqref="G39"/>
    </sheetView>
  </sheetViews>
  <sheetFormatPr defaultColWidth="9.140625" defaultRowHeight="12.75"/>
  <cols>
    <col min="1" max="1" width="5.57421875" style="1" customWidth="1"/>
    <col min="2" max="2" width="9.00390625" style="1" customWidth="1"/>
    <col min="3" max="3" width="7.7109375" style="1" customWidth="1"/>
    <col min="4" max="4" width="40.140625" style="1" customWidth="1"/>
    <col min="5" max="6" width="12.00390625" style="1" customWidth="1"/>
    <col min="7" max="8" width="10.00390625" style="1" customWidth="1"/>
    <col min="9" max="9" width="9.57421875" style="1" customWidth="1"/>
  </cols>
  <sheetData>
    <row r="1" spans="1:8" ht="15" customHeight="1">
      <c r="A1" s="241" t="s">
        <v>0</v>
      </c>
      <c r="B1" s="241"/>
      <c r="C1" s="241"/>
      <c r="D1" s="241"/>
      <c r="E1" s="241"/>
      <c r="F1" s="241"/>
      <c r="G1" s="241"/>
      <c r="H1" s="3"/>
    </row>
    <row r="2" spans="1:8" ht="24.75" customHeight="1">
      <c r="A2" s="93" t="s">
        <v>1</v>
      </c>
      <c r="B2" s="93" t="s">
        <v>2</v>
      </c>
      <c r="C2" s="93" t="s">
        <v>3</v>
      </c>
      <c r="D2" s="93" t="s">
        <v>4</v>
      </c>
      <c r="E2" s="93" t="s">
        <v>5</v>
      </c>
      <c r="F2" s="93" t="s">
        <v>6</v>
      </c>
      <c r="G2" s="94" t="s">
        <v>7</v>
      </c>
      <c r="H2" s="3"/>
    </row>
    <row r="3" spans="1:32" ht="15" customHeight="1">
      <c r="A3" s="163">
        <v>10</v>
      </c>
      <c r="B3" s="164"/>
      <c r="C3" s="165"/>
      <c r="D3" s="166" t="s">
        <v>8</v>
      </c>
      <c r="E3" s="167">
        <f>E4+E7</f>
        <v>2041548.18</v>
      </c>
      <c r="F3" s="167">
        <f>F4+F7</f>
        <v>730384.1799999999</v>
      </c>
      <c r="G3" s="168">
        <f>F3/E3</f>
        <v>0.35775995254738485</v>
      </c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s="10" customFormat="1" ht="15" customHeight="1">
      <c r="A4" s="242"/>
      <c r="B4" s="152">
        <v>1010</v>
      </c>
      <c r="C4" s="95"/>
      <c r="D4" s="7" t="s">
        <v>9</v>
      </c>
      <c r="E4" s="8">
        <f>E5+E6</f>
        <v>1603579</v>
      </c>
      <c r="F4" s="8">
        <f>F5+F6</f>
        <v>292415</v>
      </c>
      <c r="G4" s="9">
        <f>F4/E4</f>
        <v>0.18235147753868067</v>
      </c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s="10" customFormat="1" ht="15" customHeight="1">
      <c r="A5" s="242"/>
      <c r="B5" s="243"/>
      <c r="C5" s="96">
        <v>970</v>
      </c>
      <c r="D5" s="81" t="s">
        <v>10</v>
      </c>
      <c r="E5" s="82">
        <v>308000</v>
      </c>
      <c r="F5" s="82">
        <v>292415</v>
      </c>
      <c r="G5" s="83"/>
      <c r="H5" s="4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9" s="6" customFormat="1" ht="36" customHeight="1">
      <c r="A6" s="242"/>
      <c r="B6" s="243"/>
      <c r="C6" s="97">
        <v>6297</v>
      </c>
      <c r="D6" s="11" t="s">
        <v>11</v>
      </c>
      <c r="E6" s="12">
        <v>1295579</v>
      </c>
      <c r="F6" s="12">
        <v>0</v>
      </c>
      <c r="G6" s="13"/>
      <c r="H6" s="4"/>
      <c r="I6" s="5"/>
    </row>
    <row r="7" spans="1:8" ht="15" customHeight="1">
      <c r="A7" s="242"/>
      <c r="B7" s="14">
        <v>1095</v>
      </c>
      <c r="C7" s="99"/>
      <c r="D7" s="15" t="s">
        <v>12</v>
      </c>
      <c r="E7" s="16">
        <f>E8</f>
        <v>437969.18</v>
      </c>
      <c r="F7" s="16">
        <f>F8</f>
        <v>437969.18</v>
      </c>
      <c r="G7" s="17">
        <f>F7/E7</f>
        <v>1</v>
      </c>
      <c r="H7" s="3"/>
    </row>
    <row r="8" spans="1:8" ht="15" customHeight="1">
      <c r="A8" s="242"/>
      <c r="B8" s="244"/>
      <c r="C8" s="222">
        <v>2010</v>
      </c>
      <c r="D8" s="238" t="s">
        <v>13</v>
      </c>
      <c r="E8" s="216">
        <v>437969.18</v>
      </c>
      <c r="F8" s="216">
        <v>437969.18</v>
      </c>
      <c r="G8" s="217"/>
      <c r="H8" s="3"/>
    </row>
    <row r="9" spans="1:8" ht="15" customHeight="1">
      <c r="A9" s="242"/>
      <c r="B9" s="244"/>
      <c r="C9" s="222"/>
      <c r="D9" s="238"/>
      <c r="E9" s="216"/>
      <c r="F9" s="216"/>
      <c r="G9" s="217"/>
      <c r="H9" s="3"/>
    </row>
    <row r="10" spans="1:8" ht="15" customHeight="1">
      <c r="A10" s="242"/>
      <c r="B10" s="244"/>
      <c r="C10" s="222"/>
      <c r="D10" s="238"/>
      <c r="E10" s="216"/>
      <c r="F10" s="216"/>
      <c r="G10" s="217"/>
      <c r="H10" s="3"/>
    </row>
    <row r="11" spans="1:8" ht="12.75" customHeight="1" hidden="1">
      <c r="A11" s="242"/>
      <c r="B11" s="244"/>
      <c r="C11" s="222"/>
      <c r="D11" s="238"/>
      <c r="E11" s="216"/>
      <c r="F11" s="216"/>
      <c r="G11" s="217"/>
      <c r="H11" s="3"/>
    </row>
    <row r="12" spans="1:8" ht="15" customHeight="1">
      <c r="A12" s="169">
        <v>20</v>
      </c>
      <c r="B12" s="165"/>
      <c r="C12" s="165"/>
      <c r="D12" s="166" t="s">
        <v>14</v>
      </c>
      <c r="E12" s="167">
        <f>E13</f>
        <v>14000</v>
      </c>
      <c r="F12" s="167">
        <f>F13</f>
        <v>3138.21</v>
      </c>
      <c r="G12" s="168">
        <f>F12/E12</f>
        <v>0.22415785714285716</v>
      </c>
      <c r="H12" s="3"/>
    </row>
    <row r="13" spans="1:9" ht="15" customHeight="1">
      <c r="A13" s="222"/>
      <c r="B13" s="21">
        <v>2001</v>
      </c>
      <c r="C13" s="99"/>
      <c r="D13" s="15" t="s">
        <v>15</v>
      </c>
      <c r="E13" s="16">
        <f>E14+E15</f>
        <v>14000</v>
      </c>
      <c r="F13" s="8">
        <f>F14+F15</f>
        <v>3138.21</v>
      </c>
      <c r="G13" s="9">
        <f>F13/E13</f>
        <v>0.22415785714285716</v>
      </c>
      <c r="I13"/>
    </row>
    <row r="14" spans="1:8" ht="57" customHeight="1">
      <c r="A14" s="222"/>
      <c r="B14" s="222"/>
      <c r="C14" s="22">
        <v>750</v>
      </c>
      <c r="D14" s="18" t="s">
        <v>16</v>
      </c>
      <c r="E14" s="19">
        <v>3000</v>
      </c>
      <c r="F14" s="19">
        <v>2793.21</v>
      </c>
      <c r="G14" s="217"/>
      <c r="H14" s="3"/>
    </row>
    <row r="15" spans="1:8" ht="13.5" customHeight="1">
      <c r="A15" s="222"/>
      <c r="B15" s="222"/>
      <c r="C15" s="239">
        <v>870</v>
      </c>
      <c r="D15" s="227" t="s">
        <v>17</v>
      </c>
      <c r="E15" s="229">
        <v>11000</v>
      </c>
      <c r="F15" s="229">
        <v>345</v>
      </c>
      <c r="G15" s="217"/>
      <c r="H15" s="3"/>
    </row>
    <row r="16" spans="1:7" s="3" customFormat="1" ht="6.75" customHeight="1">
      <c r="A16" s="222"/>
      <c r="B16" s="222"/>
      <c r="C16" s="239"/>
      <c r="D16" s="227"/>
      <c r="E16" s="229"/>
      <c r="F16" s="229"/>
      <c r="G16" s="217"/>
    </row>
    <row r="17" spans="1:7" s="3" customFormat="1" ht="19.5" customHeight="1">
      <c r="A17" s="170">
        <v>600</v>
      </c>
      <c r="B17" s="170"/>
      <c r="C17" s="171"/>
      <c r="D17" s="172" t="s">
        <v>104</v>
      </c>
      <c r="E17" s="173">
        <f>E18</f>
        <v>0</v>
      </c>
      <c r="F17" s="173">
        <f>F18</f>
        <v>2831.49</v>
      </c>
      <c r="G17" s="174"/>
    </row>
    <row r="18" spans="1:7" s="3" customFormat="1" ht="16.5" customHeight="1">
      <c r="A18" s="237"/>
      <c r="B18" s="102">
        <v>60016</v>
      </c>
      <c r="C18" s="25"/>
      <c r="D18" s="32" t="s">
        <v>105</v>
      </c>
      <c r="E18" s="16">
        <f>E19</f>
        <v>0</v>
      </c>
      <c r="F18" s="16">
        <f>F19</f>
        <v>2831.49</v>
      </c>
      <c r="G18" s="79"/>
    </row>
    <row r="19" spans="1:7" s="3" customFormat="1" ht="18.75" customHeight="1">
      <c r="A19" s="218"/>
      <c r="B19" s="101"/>
      <c r="C19" s="85">
        <v>970</v>
      </c>
      <c r="D19" s="11" t="s">
        <v>10</v>
      </c>
      <c r="E19" s="12">
        <v>0</v>
      </c>
      <c r="F19" s="12">
        <v>2831.49</v>
      </c>
      <c r="G19" s="20"/>
    </row>
    <row r="20" spans="1:19" s="24" customFormat="1" ht="18" customHeight="1">
      <c r="A20" s="175">
        <v>630</v>
      </c>
      <c r="B20" s="175"/>
      <c r="C20" s="176"/>
      <c r="D20" s="166" t="s">
        <v>18</v>
      </c>
      <c r="E20" s="167">
        <f>E21</f>
        <v>50000</v>
      </c>
      <c r="F20" s="167">
        <f>F21</f>
        <v>75000</v>
      </c>
      <c r="G20" s="168">
        <f>F20/E20</f>
        <v>1.5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s="2" customFormat="1" ht="20.25" customHeight="1">
      <c r="A21" s="237"/>
      <c r="B21" s="99">
        <v>63003</v>
      </c>
      <c r="C21" s="25"/>
      <c r="D21" s="15" t="s">
        <v>19</v>
      </c>
      <c r="E21" s="16">
        <f>E22</f>
        <v>50000</v>
      </c>
      <c r="F21" s="16">
        <f>F22</f>
        <v>75000</v>
      </c>
      <c r="G21" s="17">
        <f>F21/E21</f>
        <v>1.5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2" customFormat="1" ht="35.25" customHeight="1">
      <c r="A22" s="237"/>
      <c r="B22" s="101"/>
      <c r="C22" s="103">
        <v>6297</v>
      </c>
      <c r="D22" s="26" t="s">
        <v>11</v>
      </c>
      <c r="E22" s="137">
        <v>50000</v>
      </c>
      <c r="F22" s="137">
        <v>75000</v>
      </c>
      <c r="G22" s="2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7" s="3" customFormat="1" ht="15" customHeight="1">
      <c r="A23" s="177">
        <v>700</v>
      </c>
      <c r="B23" s="165"/>
      <c r="C23" s="165"/>
      <c r="D23" s="166" t="s">
        <v>21</v>
      </c>
      <c r="E23" s="167">
        <f>E24</f>
        <v>1110156</v>
      </c>
      <c r="F23" s="167">
        <f>F24</f>
        <v>244300.54</v>
      </c>
      <c r="G23" s="168">
        <f>F23/E23</f>
        <v>0.22005964927451638</v>
      </c>
    </row>
    <row r="24" spans="1:7" ht="15" customHeight="1">
      <c r="A24" s="237"/>
      <c r="B24" s="28">
        <v>70005</v>
      </c>
      <c r="C24" s="99"/>
      <c r="D24" s="15" t="s">
        <v>22</v>
      </c>
      <c r="E24" s="16">
        <f>E25+E27+E28+E33+E34+E32</f>
        <v>1110156</v>
      </c>
      <c r="F24" s="16">
        <f>F25+F27+F28+F32+F33+F34</f>
        <v>244300.54</v>
      </c>
      <c r="G24" s="17">
        <f>F24/E24</f>
        <v>0.22005964927451638</v>
      </c>
    </row>
    <row r="25" spans="1:8" ht="15" customHeight="1">
      <c r="A25" s="237"/>
      <c r="B25" s="237"/>
      <c r="C25" s="213">
        <v>470</v>
      </c>
      <c r="D25" s="238" t="s">
        <v>23</v>
      </c>
      <c r="E25" s="216">
        <v>3000</v>
      </c>
      <c r="F25" s="216">
        <v>1905.6</v>
      </c>
      <c r="G25" s="211"/>
      <c r="H25" s="3"/>
    </row>
    <row r="26" spans="1:8" ht="20.25" customHeight="1">
      <c r="A26" s="237"/>
      <c r="B26" s="237"/>
      <c r="C26" s="213"/>
      <c r="D26" s="238"/>
      <c r="E26" s="216"/>
      <c r="F26" s="216"/>
      <c r="G26" s="211"/>
      <c r="H26" s="3"/>
    </row>
    <row r="27" spans="1:8" ht="15" customHeight="1">
      <c r="A27" s="237"/>
      <c r="B27" s="237"/>
      <c r="C27" s="22">
        <v>690</v>
      </c>
      <c r="D27" s="29" t="s">
        <v>24</v>
      </c>
      <c r="E27" s="19">
        <v>100</v>
      </c>
      <c r="F27" s="19">
        <v>23.2</v>
      </c>
      <c r="G27" s="211"/>
      <c r="H27" s="3"/>
    </row>
    <row r="28" spans="1:7" ht="15" customHeight="1">
      <c r="A28" s="237"/>
      <c r="B28" s="237"/>
      <c r="C28" s="213">
        <v>750</v>
      </c>
      <c r="D28" s="225" t="s">
        <v>16</v>
      </c>
      <c r="E28" s="216">
        <v>120000</v>
      </c>
      <c r="F28" s="216">
        <v>39876.48</v>
      </c>
      <c r="G28" s="211"/>
    </row>
    <row r="29" spans="1:7" ht="9.75" customHeight="1">
      <c r="A29" s="237"/>
      <c r="B29" s="237"/>
      <c r="C29" s="213"/>
      <c r="D29" s="225"/>
      <c r="E29" s="216"/>
      <c r="F29" s="216"/>
      <c r="G29" s="211"/>
    </row>
    <row r="30" spans="1:7" ht="15" customHeight="1">
      <c r="A30" s="237"/>
      <c r="B30" s="237"/>
      <c r="C30" s="213"/>
      <c r="D30" s="225"/>
      <c r="E30" s="216"/>
      <c r="F30" s="216"/>
      <c r="G30" s="211"/>
    </row>
    <row r="31" spans="1:7" ht="4.5" customHeight="1">
      <c r="A31" s="237"/>
      <c r="B31" s="237"/>
      <c r="C31" s="213"/>
      <c r="D31" s="225"/>
      <c r="E31" s="216"/>
      <c r="F31" s="216"/>
      <c r="G31" s="211"/>
    </row>
    <row r="32" spans="1:7" ht="33.75" customHeight="1">
      <c r="A32" s="237"/>
      <c r="B32" s="237"/>
      <c r="C32" s="22">
        <v>760</v>
      </c>
      <c r="D32" s="30" t="s">
        <v>112</v>
      </c>
      <c r="E32" s="19">
        <v>0</v>
      </c>
      <c r="F32" s="19">
        <v>40701</v>
      </c>
      <c r="G32" s="211"/>
    </row>
    <row r="33" spans="1:8" ht="25.5" customHeight="1">
      <c r="A33" s="237"/>
      <c r="B33" s="237"/>
      <c r="C33" s="22">
        <v>770</v>
      </c>
      <c r="D33" s="30" t="s">
        <v>110</v>
      </c>
      <c r="E33" s="19">
        <v>985056</v>
      </c>
      <c r="F33" s="19">
        <v>160016.84</v>
      </c>
      <c r="G33" s="211"/>
      <c r="H33" s="3"/>
    </row>
    <row r="34" spans="1:7" ht="15" customHeight="1">
      <c r="A34" s="237"/>
      <c r="B34" s="237"/>
      <c r="C34" s="22">
        <v>920</v>
      </c>
      <c r="D34" s="29" t="s">
        <v>25</v>
      </c>
      <c r="E34" s="19">
        <v>2000</v>
      </c>
      <c r="F34" s="19">
        <v>1777.42</v>
      </c>
      <c r="G34" s="211"/>
    </row>
    <row r="35" spans="1:7" ht="15" customHeight="1">
      <c r="A35" s="175">
        <v>710</v>
      </c>
      <c r="B35" s="165"/>
      <c r="C35" s="178"/>
      <c r="D35" s="166" t="s">
        <v>26</v>
      </c>
      <c r="E35" s="167">
        <f>E36</f>
        <v>3000</v>
      </c>
      <c r="F35" s="167">
        <f>F36</f>
        <v>3000</v>
      </c>
      <c r="G35" s="168">
        <f>F35/E35</f>
        <v>1</v>
      </c>
    </row>
    <row r="36" spans="1:7" ht="15" customHeight="1">
      <c r="A36" s="218"/>
      <c r="B36" s="153">
        <v>71035</v>
      </c>
      <c r="C36" s="25"/>
      <c r="D36" s="15" t="s">
        <v>27</v>
      </c>
      <c r="E36" s="16">
        <f>E37</f>
        <v>3000</v>
      </c>
      <c r="F36" s="16">
        <f>F37</f>
        <v>3000</v>
      </c>
      <c r="G36" s="138">
        <f>F36/E36</f>
        <v>1</v>
      </c>
    </row>
    <row r="37" spans="1:7" ht="44.25" customHeight="1">
      <c r="A37" s="218"/>
      <c r="B37" s="117"/>
      <c r="C37" s="22">
        <v>2020</v>
      </c>
      <c r="D37" s="30" t="s">
        <v>28</v>
      </c>
      <c r="E37" s="19">
        <v>3000</v>
      </c>
      <c r="F37" s="19">
        <v>3000</v>
      </c>
      <c r="G37" s="86"/>
    </row>
    <row r="38" spans="1:7" ht="15" customHeight="1">
      <c r="A38" s="177">
        <v>750</v>
      </c>
      <c r="B38" s="165"/>
      <c r="C38" s="165"/>
      <c r="D38" s="166" t="s">
        <v>29</v>
      </c>
      <c r="E38" s="167">
        <f>E39+E48</f>
        <v>76323</v>
      </c>
      <c r="F38" s="167">
        <f>F39+F50</f>
        <v>39619.86</v>
      </c>
      <c r="G38" s="168">
        <f>F38/E38</f>
        <v>0.5191077394756496</v>
      </c>
    </row>
    <row r="39" spans="1:7" ht="15" customHeight="1">
      <c r="A39" s="222"/>
      <c r="B39" s="28">
        <v>75011</v>
      </c>
      <c r="C39" s="99"/>
      <c r="D39" s="15" t="s">
        <v>30</v>
      </c>
      <c r="E39" s="16">
        <f>E40+E44</f>
        <v>76323</v>
      </c>
      <c r="F39" s="16">
        <f>F40+F44</f>
        <v>38178.1</v>
      </c>
      <c r="G39" s="17">
        <f>F39/E39</f>
        <v>0.5002174966916919</v>
      </c>
    </row>
    <row r="40" spans="1:7" ht="28.5" customHeight="1">
      <c r="A40" s="222"/>
      <c r="B40" s="222"/>
      <c r="C40" s="224">
        <v>2010</v>
      </c>
      <c r="D40" s="225" t="s">
        <v>13</v>
      </c>
      <c r="E40" s="216">
        <v>76323</v>
      </c>
      <c r="F40" s="216">
        <v>38175</v>
      </c>
      <c r="G40" s="217"/>
    </row>
    <row r="41" spans="1:7" ht="7.5" customHeight="1">
      <c r="A41" s="222"/>
      <c r="B41" s="222"/>
      <c r="C41" s="224"/>
      <c r="D41" s="225"/>
      <c r="E41" s="216"/>
      <c r="F41" s="216"/>
      <c r="G41" s="217"/>
    </row>
    <row r="42" spans="1:7" ht="4.5" customHeight="1">
      <c r="A42" s="222"/>
      <c r="B42" s="222"/>
      <c r="C42" s="224"/>
      <c r="D42" s="225"/>
      <c r="E42" s="216"/>
      <c r="F42" s="216"/>
      <c r="G42" s="217"/>
    </row>
    <row r="43" spans="1:7" ht="11.25" customHeight="1">
      <c r="A43" s="222"/>
      <c r="B43" s="222"/>
      <c r="C43" s="224"/>
      <c r="D43" s="225"/>
      <c r="E43" s="216"/>
      <c r="F43" s="216"/>
      <c r="G43" s="217"/>
    </row>
    <row r="44" spans="1:8" ht="36" customHeight="1">
      <c r="A44" s="222"/>
      <c r="B44" s="222"/>
      <c r="C44" s="224">
        <v>2360</v>
      </c>
      <c r="D44" s="225" t="s">
        <v>31</v>
      </c>
      <c r="E44" s="216">
        <v>0</v>
      </c>
      <c r="F44" s="216">
        <v>3.1</v>
      </c>
      <c r="G44" s="217"/>
      <c r="H44" s="3"/>
    </row>
    <row r="45" spans="1:8" ht="6" customHeight="1">
      <c r="A45" s="222"/>
      <c r="B45" s="222"/>
      <c r="C45" s="224"/>
      <c r="D45" s="225"/>
      <c r="E45" s="216"/>
      <c r="F45" s="216"/>
      <c r="G45" s="217"/>
      <c r="H45" s="3"/>
    </row>
    <row r="46" spans="1:8" ht="26.25" customHeight="1" hidden="1">
      <c r="A46" s="222"/>
      <c r="B46" s="222"/>
      <c r="C46" s="224"/>
      <c r="D46" s="225"/>
      <c r="E46" s="216"/>
      <c r="F46" s="216"/>
      <c r="G46" s="217"/>
      <c r="H46" s="3"/>
    </row>
    <row r="47" spans="1:8" ht="23.25" customHeight="1" hidden="1">
      <c r="A47" s="222"/>
      <c r="B47" s="222"/>
      <c r="C47" s="224"/>
      <c r="D47" s="225"/>
      <c r="E47" s="216"/>
      <c r="F47" s="216"/>
      <c r="G47" s="217"/>
      <c r="H47" s="3"/>
    </row>
    <row r="48" spans="1:8" ht="15.75" customHeight="1" hidden="1">
      <c r="A48" s="222"/>
      <c r="B48" s="222"/>
      <c r="C48" s="222"/>
      <c r="D48" s="225"/>
      <c r="E48" s="216"/>
      <c r="F48" s="216"/>
      <c r="G48" s="217"/>
      <c r="H48" s="3"/>
    </row>
    <row r="49" spans="1:8" ht="24.75" customHeight="1" hidden="1">
      <c r="A49" s="222"/>
      <c r="B49" s="222"/>
      <c r="C49" s="222"/>
      <c r="D49" s="225"/>
      <c r="E49" s="216"/>
      <c r="F49" s="216"/>
      <c r="G49" s="217"/>
      <c r="H49" s="3"/>
    </row>
    <row r="50" spans="1:8" ht="21" customHeight="1">
      <c r="A50" s="222"/>
      <c r="B50" s="99">
        <v>75023</v>
      </c>
      <c r="C50" s="99"/>
      <c r="D50" s="32" t="s">
        <v>32</v>
      </c>
      <c r="E50" s="16">
        <f>E51</f>
        <v>0</v>
      </c>
      <c r="F50" s="16">
        <f>F51</f>
        <v>1441.76</v>
      </c>
      <c r="G50" s="17"/>
      <c r="H50" s="3"/>
    </row>
    <row r="51" spans="1:8" ht="21" customHeight="1">
      <c r="A51" s="222"/>
      <c r="B51" s="101"/>
      <c r="C51" s="104">
        <v>920</v>
      </c>
      <c r="D51" s="30" t="s">
        <v>25</v>
      </c>
      <c r="E51" s="19">
        <v>0</v>
      </c>
      <c r="F51" s="19">
        <v>1441.76</v>
      </c>
      <c r="G51" s="20"/>
      <c r="H51" s="3"/>
    </row>
    <row r="52" spans="1:8" ht="11.25" customHeight="1">
      <c r="A52" s="66">
        <v>751</v>
      </c>
      <c r="B52" s="234"/>
      <c r="C52" s="234"/>
      <c r="D52" s="235" t="s">
        <v>33</v>
      </c>
      <c r="E52" s="65">
        <f>E54+E68</f>
        <v>28935</v>
      </c>
      <c r="F52" s="65">
        <f>F54+F68</f>
        <v>25637.14</v>
      </c>
      <c r="G52" s="236">
        <f>F52/E52</f>
        <v>0.8860252289614653</v>
      </c>
      <c r="H52" s="3"/>
    </row>
    <row r="53" spans="1:8" ht="12.75" customHeight="1">
      <c r="A53" s="66"/>
      <c r="B53" s="234"/>
      <c r="C53" s="234"/>
      <c r="D53" s="235"/>
      <c r="E53" s="65"/>
      <c r="F53" s="65"/>
      <c r="G53" s="236"/>
      <c r="H53" s="3"/>
    </row>
    <row r="54" spans="1:8" ht="15" customHeight="1">
      <c r="A54" s="222"/>
      <c r="B54" s="195">
        <v>75101</v>
      </c>
      <c r="C54" s="220"/>
      <c r="D54" s="223" t="s">
        <v>34</v>
      </c>
      <c r="E54" s="196">
        <f>E56</f>
        <v>1596</v>
      </c>
      <c r="F54" s="196">
        <f>F56</f>
        <v>798</v>
      </c>
      <c r="G54" s="215">
        <f>F54/E54</f>
        <v>0.5</v>
      </c>
      <c r="H54" s="3"/>
    </row>
    <row r="55" spans="1:8" ht="14.25" customHeight="1">
      <c r="A55" s="222"/>
      <c r="B55" s="195"/>
      <c r="C55" s="220"/>
      <c r="D55" s="223"/>
      <c r="E55" s="196"/>
      <c r="F55" s="196"/>
      <c r="G55" s="215"/>
      <c r="H55" s="3"/>
    </row>
    <row r="56" spans="1:8" ht="6.75" customHeight="1">
      <c r="A56" s="222"/>
      <c r="B56" s="222"/>
      <c r="C56" s="224">
        <v>2010</v>
      </c>
      <c r="D56" s="225" t="s">
        <v>13</v>
      </c>
      <c r="E56" s="216">
        <v>1596</v>
      </c>
      <c r="F56" s="216">
        <v>798</v>
      </c>
      <c r="G56" s="217"/>
      <c r="H56" s="3"/>
    </row>
    <row r="57" spans="1:8" ht="5.25" customHeight="1">
      <c r="A57" s="222"/>
      <c r="B57" s="222"/>
      <c r="C57" s="224"/>
      <c r="D57" s="225"/>
      <c r="E57" s="216"/>
      <c r="F57" s="216"/>
      <c r="G57" s="217"/>
      <c r="H57" s="3"/>
    </row>
    <row r="58" spans="1:8" ht="6.75" customHeight="1">
      <c r="A58" s="222"/>
      <c r="B58" s="222"/>
      <c r="C58" s="224"/>
      <c r="D58" s="225"/>
      <c r="E58" s="216"/>
      <c r="F58" s="216"/>
      <c r="G58" s="217"/>
      <c r="H58" s="3"/>
    </row>
    <row r="59" spans="1:8" ht="12.75" customHeight="1" hidden="1">
      <c r="A59" s="222"/>
      <c r="B59" s="222"/>
      <c r="C59" s="224"/>
      <c r="D59" s="225"/>
      <c r="E59" s="216"/>
      <c r="F59" s="216"/>
      <c r="G59" s="217"/>
      <c r="H59" s="3"/>
    </row>
    <row r="60" spans="1:8" ht="6" customHeight="1">
      <c r="A60" s="222"/>
      <c r="B60" s="222"/>
      <c r="C60" s="222"/>
      <c r="D60" s="225"/>
      <c r="E60" s="216"/>
      <c r="F60" s="216"/>
      <c r="G60" s="217"/>
      <c r="H60" s="3"/>
    </row>
    <row r="61" spans="1:8" ht="4.5" customHeight="1">
      <c r="A61" s="222"/>
      <c r="B61" s="222"/>
      <c r="C61" s="222"/>
      <c r="D61" s="225"/>
      <c r="E61" s="216"/>
      <c r="F61" s="216"/>
      <c r="G61" s="217"/>
      <c r="H61" s="3"/>
    </row>
    <row r="62" spans="1:8" ht="4.5" customHeight="1">
      <c r="A62" s="222"/>
      <c r="B62" s="222"/>
      <c r="C62" s="222"/>
      <c r="D62" s="225"/>
      <c r="E62" s="216"/>
      <c r="F62" s="216"/>
      <c r="G62" s="217"/>
      <c r="H62" s="3"/>
    </row>
    <row r="63" spans="1:8" ht="6.75" customHeight="1">
      <c r="A63" s="222"/>
      <c r="B63" s="222"/>
      <c r="C63" s="222"/>
      <c r="D63" s="225"/>
      <c r="E63" s="216"/>
      <c r="F63" s="216"/>
      <c r="G63" s="217"/>
      <c r="H63" s="3"/>
    </row>
    <row r="64" spans="1:8" ht="12.75" customHeight="1" hidden="1">
      <c r="A64" s="222"/>
      <c r="B64" s="222"/>
      <c r="C64" s="222"/>
      <c r="D64" s="225"/>
      <c r="E64" s="216"/>
      <c r="F64" s="216"/>
      <c r="G64" s="217"/>
      <c r="H64" s="3"/>
    </row>
    <row r="65" spans="1:8" ht="7.5" customHeight="1">
      <c r="A65" s="222"/>
      <c r="B65" s="222"/>
      <c r="C65" s="222"/>
      <c r="D65" s="225"/>
      <c r="E65" s="216"/>
      <c r="F65" s="216"/>
      <c r="G65" s="217"/>
      <c r="H65" s="3"/>
    </row>
    <row r="66" spans="1:8" ht="24.75" customHeight="1" hidden="1">
      <c r="A66" s="222"/>
      <c r="B66" s="222"/>
      <c r="C66" s="222"/>
      <c r="D66" s="225"/>
      <c r="E66" s="216"/>
      <c r="F66" s="216"/>
      <c r="G66" s="217"/>
      <c r="H66" s="3"/>
    </row>
    <row r="67" spans="1:8" ht="39" customHeight="1" hidden="1">
      <c r="A67" s="222"/>
      <c r="B67" s="222"/>
      <c r="C67" s="222"/>
      <c r="D67" s="225"/>
      <c r="E67" s="216"/>
      <c r="F67" s="216"/>
      <c r="G67" s="217"/>
      <c r="H67" s="3"/>
    </row>
    <row r="68" spans="1:8" ht="20.25" customHeight="1">
      <c r="A68" s="222"/>
      <c r="B68" s="99">
        <v>75107</v>
      </c>
      <c r="C68" s="99"/>
      <c r="D68" s="32" t="s">
        <v>102</v>
      </c>
      <c r="E68" s="16">
        <f>E69</f>
        <v>27339</v>
      </c>
      <c r="F68" s="16">
        <f>F69</f>
        <v>24839.14</v>
      </c>
      <c r="G68" s="17">
        <f>F68/E68</f>
        <v>0.908560664252533</v>
      </c>
      <c r="H68" s="3"/>
    </row>
    <row r="69" spans="1:8" ht="48" customHeight="1">
      <c r="A69" s="222"/>
      <c r="B69" s="105"/>
      <c r="C69" s="105">
        <v>2010</v>
      </c>
      <c r="D69" s="84" t="s">
        <v>13</v>
      </c>
      <c r="E69" s="82">
        <v>27339</v>
      </c>
      <c r="F69" s="82">
        <v>24839.14</v>
      </c>
      <c r="G69" s="83"/>
      <c r="H69" s="3"/>
    </row>
    <row r="70" spans="1:8" ht="12" customHeight="1">
      <c r="A70" s="66">
        <v>756</v>
      </c>
      <c r="B70" s="233"/>
      <c r="C70" s="234"/>
      <c r="D70" s="235" t="s">
        <v>35</v>
      </c>
      <c r="E70" s="160">
        <f>E73+E76+E86+E99+E109</f>
        <v>9400132</v>
      </c>
      <c r="F70" s="160">
        <f>F73+F76+F86+F99+F109</f>
        <v>4473641.23</v>
      </c>
      <c r="G70" s="161">
        <f>F70/E70</f>
        <v>0.4759125967592796</v>
      </c>
      <c r="H70" s="3"/>
    </row>
    <row r="71" spans="1:8" ht="15" customHeight="1">
      <c r="A71" s="66"/>
      <c r="B71" s="233"/>
      <c r="C71" s="234"/>
      <c r="D71" s="235"/>
      <c r="E71" s="160"/>
      <c r="F71" s="160"/>
      <c r="G71" s="161" t="e">
        <f>F71/E71</f>
        <v>#DIV/0!</v>
      </c>
      <c r="H71" s="3"/>
    </row>
    <row r="72" spans="1:7" ht="15.75" customHeight="1">
      <c r="A72" s="66"/>
      <c r="B72" s="233"/>
      <c r="C72" s="234"/>
      <c r="D72" s="235"/>
      <c r="E72" s="160"/>
      <c r="F72" s="160"/>
      <c r="G72" s="161" t="e">
        <f>F72/E72</f>
        <v>#DIV/0!</v>
      </c>
    </row>
    <row r="73" spans="1:9" s="6" customFormat="1" ht="15.75" customHeight="1">
      <c r="A73" s="162"/>
      <c r="B73" s="95">
        <v>75601</v>
      </c>
      <c r="C73" s="95"/>
      <c r="D73" s="33" t="s">
        <v>36</v>
      </c>
      <c r="E73" s="139">
        <f>E74+E75</f>
        <v>20100</v>
      </c>
      <c r="F73" s="139">
        <f>F74+F75</f>
        <v>5326.78</v>
      </c>
      <c r="G73" s="140">
        <f>F73/E73</f>
        <v>0.2650139303482587</v>
      </c>
      <c r="H73" s="5"/>
      <c r="I73" s="5"/>
    </row>
    <row r="74" spans="1:9" s="6" customFormat="1" ht="25.5" customHeight="1">
      <c r="A74" s="162"/>
      <c r="B74" s="194"/>
      <c r="C74" s="107">
        <v>350</v>
      </c>
      <c r="D74" s="11" t="s">
        <v>37</v>
      </c>
      <c r="E74" s="141">
        <v>20000</v>
      </c>
      <c r="F74" s="141">
        <v>5326.78</v>
      </c>
      <c r="G74" s="98"/>
      <c r="H74" s="5"/>
      <c r="I74" s="5"/>
    </row>
    <row r="75" spans="1:9" s="6" customFormat="1" ht="22.5" customHeight="1">
      <c r="A75" s="162"/>
      <c r="B75" s="194"/>
      <c r="C75" s="107">
        <v>910</v>
      </c>
      <c r="D75" s="30" t="s">
        <v>38</v>
      </c>
      <c r="E75" s="141">
        <v>100</v>
      </c>
      <c r="F75" s="141">
        <v>0</v>
      </c>
      <c r="G75" s="98"/>
      <c r="H75" s="5"/>
      <c r="I75" s="5"/>
    </row>
    <row r="76" spans="1:8" ht="15" customHeight="1">
      <c r="A76" s="162"/>
      <c r="B76" s="195">
        <v>75615</v>
      </c>
      <c r="C76" s="220"/>
      <c r="D76" s="223" t="s">
        <v>39</v>
      </c>
      <c r="E76" s="214">
        <f>E79+E80+E81+E82+E83+E84+E85</f>
        <v>2087600</v>
      </c>
      <c r="F76" s="214">
        <f>F79+F80+F81+F82+F83+F84+F85</f>
        <v>1045975.98</v>
      </c>
      <c r="G76" s="205">
        <f>F76/E76</f>
        <v>0.5010423356964936</v>
      </c>
      <c r="H76" s="3"/>
    </row>
    <row r="77" spans="1:8" ht="15" customHeight="1">
      <c r="A77" s="162"/>
      <c r="B77" s="195"/>
      <c r="C77" s="220"/>
      <c r="D77" s="223"/>
      <c r="E77" s="214"/>
      <c r="F77" s="214"/>
      <c r="G77" s="205"/>
      <c r="H77" s="3"/>
    </row>
    <row r="78" spans="1:8" ht="14.25" customHeight="1">
      <c r="A78" s="162"/>
      <c r="B78" s="195"/>
      <c r="C78" s="220"/>
      <c r="D78" s="223"/>
      <c r="E78" s="214"/>
      <c r="F78" s="214"/>
      <c r="G78" s="205"/>
      <c r="H78" s="3"/>
    </row>
    <row r="79" spans="1:7" ht="15" customHeight="1">
      <c r="A79" s="162"/>
      <c r="B79" s="222"/>
      <c r="C79" s="22">
        <v>310</v>
      </c>
      <c r="D79" s="29" t="s">
        <v>40</v>
      </c>
      <c r="E79" s="19">
        <v>1780000</v>
      </c>
      <c r="F79" s="19">
        <v>897550.38</v>
      </c>
      <c r="G79" s="217"/>
    </row>
    <row r="80" spans="1:7" ht="15" customHeight="1">
      <c r="A80" s="162"/>
      <c r="B80" s="222"/>
      <c r="C80" s="22">
        <v>320</v>
      </c>
      <c r="D80" s="29" t="s">
        <v>41</v>
      </c>
      <c r="E80" s="19">
        <v>45000</v>
      </c>
      <c r="F80" s="19">
        <v>32439</v>
      </c>
      <c r="G80" s="217"/>
    </row>
    <row r="81" spans="1:7" ht="15" customHeight="1">
      <c r="A81" s="162"/>
      <c r="B81" s="222"/>
      <c r="C81" s="22">
        <v>330</v>
      </c>
      <c r="D81" s="29" t="s">
        <v>42</v>
      </c>
      <c r="E81" s="19">
        <v>5500</v>
      </c>
      <c r="F81" s="19">
        <v>3250</v>
      </c>
      <c r="G81" s="217"/>
    </row>
    <row r="82" spans="1:7" ht="15" customHeight="1">
      <c r="A82" s="162"/>
      <c r="B82" s="222"/>
      <c r="C82" s="22">
        <v>340</v>
      </c>
      <c r="D82" s="29" t="s">
        <v>43</v>
      </c>
      <c r="E82" s="19">
        <v>252000</v>
      </c>
      <c r="F82" s="19">
        <v>109820</v>
      </c>
      <c r="G82" s="217"/>
    </row>
    <row r="83" spans="1:7" ht="15" customHeight="1">
      <c r="A83" s="162"/>
      <c r="B83" s="222"/>
      <c r="C83" s="22">
        <v>500</v>
      </c>
      <c r="D83" s="29" t="s">
        <v>44</v>
      </c>
      <c r="E83" s="19">
        <v>1000</v>
      </c>
      <c r="F83" s="19">
        <v>0</v>
      </c>
      <c r="G83" s="217"/>
    </row>
    <row r="84" spans="1:7" ht="15" customHeight="1">
      <c r="A84" s="162"/>
      <c r="B84" s="222"/>
      <c r="C84" s="22">
        <v>690</v>
      </c>
      <c r="D84" s="29" t="s">
        <v>24</v>
      </c>
      <c r="E84" s="19">
        <v>100</v>
      </c>
      <c r="F84" s="19">
        <v>11.6</v>
      </c>
      <c r="G84" s="217"/>
    </row>
    <row r="85" spans="1:7" ht="25.5" customHeight="1">
      <c r="A85" s="162"/>
      <c r="B85" s="222"/>
      <c r="C85" s="22">
        <v>910</v>
      </c>
      <c r="D85" s="30" t="s">
        <v>38</v>
      </c>
      <c r="E85" s="19">
        <v>4000</v>
      </c>
      <c r="F85" s="19">
        <v>2905</v>
      </c>
      <c r="G85" s="217"/>
    </row>
    <row r="86" spans="1:8" ht="15" customHeight="1">
      <c r="A86" s="162"/>
      <c r="B86" s="195">
        <v>75616</v>
      </c>
      <c r="C86" s="220"/>
      <c r="D86" s="223" t="s">
        <v>45</v>
      </c>
      <c r="E86" s="196">
        <f>E90+E91+E92+E93+E94+E95+E96+E97+E98</f>
        <v>2587500</v>
      </c>
      <c r="F86" s="196">
        <f>F90+F91+F92+F93+F94+F95+F96+F97+F98</f>
        <v>1422837.93</v>
      </c>
      <c r="G86" s="215">
        <f>F86/E86</f>
        <v>0.5498890550724638</v>
      </c>
      <c r="H86" s="3"/>
    </row>
    <row r="87" spans="1:8" ht="15" customHeight="1">
      <c r="A87" s="162"/>
      <c r="B87" s="195"/>
      <c r="C87" s="220"/>
      <c r="D87" s="223"/>
      <c r="E87" s="196"/>
      <c r="F87" s="196"/>
      <c r="G87" s="215"/>
      <c r="H87" s="3"/>
    </row>
    <row r="88" spans="1:8" ht="9.75" customHeight="1">
      <c r="A88" s="162"/>
      <c r="B88" s="195"/>
      <c r="C88" s="220"/>
      <c r="D88" s="223"/>
      <c r="E88" s="196"/>
      <c r="F88" s="196"/>
      <c r="G88" s="215"/>
      <c r="H88" s="3"/>
    </row>
    <row r="89" spans="1:8" ht="4.5" customHeight="1">
      <c r="A89" s="162"/>
      <c r="B89" s="195"/>
      <c r="C89" s="220"/>
      <c r="D89" s="223"/>
      <c r="E89" s="196"/>
      <c r="F89" s="196"/>
      <c r="G89" s="215"/>
      <c r="H89" s="3"/>
    </row>
    <row r="90" spans="1:8" ht="15" customHeight="1">
      <c r="A90" s="162"/>
      <c r="B90" s="222"/>
      <c r="C90" s="22">
        <v>310</v>
      </c>
      <c r="D90" s="29" t="s">
        <v>40</v>
      </c>
      <c r="E90" s="19">
        <v>1130000</v>
      </c>
      <c r="F90" s="19">
        <v>608981.85</v>
      </c>
      <c r="G90" s="217"/>
      <c r="H90" s="3"/>
    </row>
    <row r="91" spans="1:7" ht="15" customHeight="1">
      <c r="A91" s="162"/>
      <c r="B91" s="222"/>
      <c r="C91" s="22">
        <v>320</v>
      </c>
      <c r="D91" s="29" t="s">
        <v>41</v>
      </c>
      <c r="E91" s="19">
        <v>980000</v>
      </c>
      <c r="F91" s="19">
        <v>545685.28</v>
      </c>
      <c r="G91" s="217"/>
    </row>
    <row r="92" spans="1:7" ht="15" customHeight="1">
      <c r="A92" s="162"/>
      <c r="B92" s="222"/>
      <c r="C92" s="22">
        <v>330</v>
      </c>
      <c r="D92" s="29" t="s">
        <v>42</v>
      </c>
      <c r="E92" s="19">
        <v>1000</v>
      </c>
      <c r="F92" s="19">
        <v>378</v>
      </c>
      <c r="G92" s="217"/>
    </row>
    <row r="93" spans="1:7" ht="15" customHeight="1">
      <c r="A93" s="162"/>
      <c r="B93" s="222"/>
      <c r="C93" s="22">
        <v>340</v>
      </c>
      <c r="D93" s="29" t="s">
        <v>43</v>
      </c>
      <c r="E93" s="19">
        <v>230000</v>
      </c>
      <c r="F93" s="19">
        <v>117414</v>
      </c>
      <c r="G93" s="217"/>
    </row>
    <row r="94" spans="1:7" ht="15" customHeight="1">
      <c r="A94" s="162"/>
      <c r="B94" s="222"/>
      <c r="C94" s="22">
        <v>360</v>
      </c>
      <c r="D94" s="29" t="s">
        <v>46</v>
      </c>
      <c r="E94" s="19">
        <v>30000</v>
      </c>
      <c r="F94" s="19">
        <v>35890</v>
      </c>
      <c r="G94" s="217"/>
    </row>
    <row r="95" spans="1:7" ht="15" customHeight="1">
      <c r="A95" s="162"/>
      <c r="B95" s="222"/>
      <c r="C95" s="22">
        <v>430</v>
      </c>
      <c r="D95" s="29" t="s">
        <v>47</v>
      </c>
      <c r="E95" s="19">
        <v>36000</v>
      </c>
      <c r="F95" s="19">
        <v>14969</v>
      </c>
      <c r="G95" s="217"/>
    </row>
    <row r="96" spans="1:7" ht="15" customHeight="1">
      <c r="A96" s="162"/>
      <c r="B96" s="222"/>
      <c r="C96" s="22">
        <v>500</v>
      </c>
      <c r="D96" s="29" t="s">
        <v>44</v>
      </c>
      <c r="E96" s="19">
        <v>155000</v>
      </c>
      <c r="F96" s="19">
        <v>83632.2</v>
      </c>
      <c r="G96" s="217"/>
    </row>
    <row r="97" spans="1:7" ht="15" customHeight="1">
      <c r="A97" s="162"/>
      <c r="B97" s="222"/>
      <c r="C97" s="22">
        <v>690</v>
      </c>
      <c r="D97" s="29" t="s">
        <v>24</v>
      </c>
      <c r="E97" s="19">
        <v>4500</v>
      </c>
      <c r="F97" s="19">
        <v>3013.25</v>
      </c>
      <c r="G97" s="217"/>
    </row>
    <row r="98" spans="1:7" ht="26.25" customHeight="1">
      <c r="A98" s="162"/>
      <c r="B98" s="222"/>
      <c r="C98" s="22">
        <v>910</v>
      </c>
      <c r="D98" s="30" t="s">
        <v>38</v>
      </c>
      <c r="E98" s="19">
        <v>21000</v>
      </c>
      <c r="F98" s="19">
        <v>12874.35</v>
      </c>
      <c r="G98" s="217"/>
    </row>
    <row r="99" spans="1:8" ht="25.5" customHeight="1">
      <c r="A99" s="162"/>
      <c r="B99" s="195">
        <v>75618</v>
      </c>
      <c r="C99" s="220"/>
      <c r="D99" s="223" t="s">
        <v>48</v>
      </c>
      <c r="E99" s="196">
        <f>E101+E102+E103+E104+E108</f>
        <v>172000</v>
      </c>
      <c r="F99" s="196">
        <f>F101+F102+F103+F104+F108</f>
        <v>130591.91999999998</v>
      </c>
      <c r="G99" s="215">
        <f>F99/E99</f>
        <v>0.7592553488372092</v>
      </c>
      <c r="H99" s="3"/>
    </row>
    <row r="100" spans="1:8" ht="5.25" customHeight="1">
      <c r="A100" s="162"/>
      <c r="B100" s="195"/>
      <c r="C100" s="220"/>
      <c r="D100" s="223"/>
      <c r="E100" s="196"/>
      <c r="F100" s="196"/>
      <c r="G100" s="215"/>
      <c r="H100" s="3"/>
    </row>
    <row r="101" spans="1:7" ht="15" customHeight="1">
      <c r="A101" s="162"/>
      <c r="B101" s="222"/>
      <c r="C101" s="22">
        <v>410</v>
      </c>
      <c r="D101" s="29" t="s">
        <v>49</v>
      </c>
      <c r="E101" s="19">
        <v>27000</v>
      </c>
      <c r="F101" s="19">
        <v>14107</v>
      </c>
      <c r="G101" s="211"/>
    </row>
    <row r="102" spans="1:7" ht="15" customHeight="1">
      <c r="A102" s="162"/>
      <c r="B102" s="222"/>
      <c r="C102" s="22">
        <v>460</v>
      </c>
      <c r="D102" s="29" t="s">
        <v>50</v>
      </c>
      <c r="E102" s="19">
        <v>3000</v>
      </c>
      <c r="F102" s="19">
        <v>0</v>
      </c>
      <c r="G102" s="212"/>
    </row>
    <row r="103" spans="1:7" ht="15" customHeight="1">
      <c r="A103" s="162"/>
      <c r="B103" s="222"/>
      <c r="C103" s="22">
        <v>480</v>
      </c>
      <c r="D103" s="29" t="s">
        <v>51</v>
      </c>
      <c r="E103" s="19">
        <v>135000</v>
      </c>
      <c r="F103" s="19">
        <v>106828.95</v>
      </c>
      <c r="G103" s="212"/>
    </row>
    <row r="104" spans="1:7" ht="15" customHeight="1">
      <c r="A104" s="162"/>
      <c r="B104" s="222"/>
      <c r="C104" s="213">
        <v>490</v>
      </c>
      <c r="D104" s="225" t="s">
        <v>52</v>
      </c>
      <c r="E104" s="216">
        <v>7000</v>
      </c>
      <c r="F104" s="216">
        <v>9655.54</v>
      </c>
      <c r="G104" s="212"/>
    </row>
    <row r="105" spans="1:7" ht="8.25" customHeight="1">
      <c r="A105" s="162"/>
      <c r="B105" s="222"/>
      <c r="C105" s="213"/>
      <c r="D105" s="225"/>
      <c r="E105" s="216"/>
      <c r="F105" s="216"/>
      <c r="G105" s="212"/>
    </row>
    <row r="106" spans="1:7" ht="5.25" customHeight="1">
      <c r="A106" s="162"/>
      <c r="B106" s="222"/>
      <c r="C106" s="213"/>
      <c r="D106" s="225"/>
      <c r="E106" s="216"/>
      <c r="F106" s="216"/>
      <c r="G106" s="212"/>
    </row>
    <row r="107" spans="1:7" ht="4.5" customHeight="1">
      <c r="A107" s="162"/>
      <c r="B107" s="222"/>
      <c r="C107" s="213"/>
      <c r="D107" s="225"/>
      <c r="E107" s="216"/>
      <c r="F107" s="216"/>
      <c r="G107" s="212"/>
    </row>
    <row r="108" spans="1:7" ht="25.5" customHeight="1">
      <c r="A108" s="162"/>
      <c r="B108" s="222"/>
      <c r="C108" s="22">
        <v>910</v>
      </c>
      <c r="D108" s="30" t="s">
        <v>38</v>
      </c>
      <c r="E108" s="19">
        <v>0</v>
      </c>
      <c r="F108" s="19">
        <v>0.43</v>
      </c>
      <c r="G108" s="200"/>
    </row>
    <row r="109" spans="1:8" ht="21" customHeight="1">
      <c r="A109" s="162"/>
      <c r="B109" s="195">
        <v>75621</v>
      </c>
      <c r="C109" s="220"/>
      <c r="D109" s="223" t="s">
        <v>53</v>
      </c>
      <c r="E109" s="214">
        <f>E111+E112</f>
        <v>4532932</v>
      </c>
      <c r="F109" s="214">
        <f>F111+F112</f>
        <v>1868908.62</v>
      </c>
      <c r="G109" s="205">
        <f>F109/E109</f>
        <v>0.4122957547124025</v>
      </c>
      <c r="H109" s="3"/>
    </row>
    <row r="110" spans="1:8" ht="8.25" customHeight="1">
      <c r="A110" s="162"/>
      <c r="B110" s="195"/>
      <c r="C110" s="220"/>
      <c r="D110" s="223"/>
      <c r="E110" s="214"/>
      <c r="F110" s="214"/>
      <c r="G110" s="205"/>
      <c r="H110" s="3"/>
    </row>
    <row r="111" spans="1:7" ht="15" customHeight="1">
      <c r="A111" s="162"/>
      <c r="B111" s="222"/>
      <c r="C111" s="22">
        <v>10</v>
      </c>
      <c r="D111" s="29" t="s">
        <v>54</v>
      </c>
      <c r="E111" s="19">
        <v>3992932</v>
      </c>
      <c r="F111" s="19">
        <v>1791359</v>
      </c>
      <c r="G111" s="217"/>
    </row>
    <row r="112" spans="1:7" ht="15" customHeight="1">
      <c r="A112" s="162"/>
      <c r="B112" s="222"/>
      <c r="C112" s="22">
        <v>20</v>
      </c>
      <c r="D112" s="29" t="s">
        <v>55</v>
      </c>
      <c r="E112" s="19">
        <v>540000</v>
      </c>
      <c r="F112" s="19">
        <v>77549.62</v>
      </c>
      <c r="G112" s="217"/>
    </row>
    <row r="113" spans="1:7" ht="15" customHeight="1">
      <c r="A113" s="177">
        <v>758</v>
      </c>
      <c r="B113" s="165"/>
      <c r="C113" s="165"/>
      <c r="D113" s="166" t="s">
        <v>56</v>
      </c>
      <c r="E113" s="167">
        <f>E114+E117</f>
        <v>13216130</v>
      </c>
      <c r="F113" s="167">
        <f>F114+F117</f>
        <v>7939166</v>
      </c>
      <c r="G113" s="168">
        <f>F113/E113</f>
        <v>0.6007179106137727</v>
      </c>
    </row>
    <row r="114" spans="1:8" ht="15" customHeight="1">
      <c r="A114" s="222"/>
      <c r="B114" s="195">
        <v>75801</v>
      </c>
      <c r="C114" s="209"/>
      <c r="D114" s="210" t="s">
        <v>57</v>
      </c>
      <c r="E114" s="214">
        <f>E116</f>
        <v>11536258</v>
      </c>
      <c r="F114" s="214">
        <f>F116</f>
        <v>7099232</v>
      </c>
      <c r="G114" s="205">
        <f>F114/E114</f>
        <v>0.6153842953234923</v>
      </c>
      <c r="H114" s="3"/>
    </row>
    <row r="115" spans="1:8" ht="9" customHeight="1">
      <c r="A115" s="222"/>
      <c r="B115" s="195"/>
      <c r="C115" s="209"/>
      <c r="D115" s="210"/>
      <c r="E115" s="214"/>
      <c r="F115" s="214"/>
      <c r="G115" s="214"/>
      <c r="H115" s="3"/>
    </row>
    <row r="116" spans="1:9" s="6" customFormat="1" ht="12.75" customHeight="1">
      <c r="A116" s="222"/>
      <c r="B116" s="34"/>
      <c r="C116" s="31">
        <v>2920</v>
      </c>
      <c r="D116" s="29" t="s">
        <v>58</v>
      </c>
      <c r="E116" s="19">
        <v>11536258</v>
      </c>
      <c r="F116" s="19">
        <v>7099232</v>
      </c>
      <c r="G116" s="141"/>
      <c r="H116" s="4"/>
      <c r="I116" s="5"/>
    </row>
    <row r="117" spans="1:7" ht="15" customHeight="1">
      <c r="A117" s="222"/>
      <c r="B117" s="28">
        <v>75807</v>
      </c>
      <c r="C117" s="99"/>
      <c r="D117" s="15" t="s">
        <v>59</v>
      </c>
      <c r="E117" s="16">
        <f>E118</f>
        <v>1679872</v>
      </c>
      <c r="F117" s="16">
        <f>F118</f>
        <v>839934</v>
      </c>
      <c r="G117" s="17">
        <f>F117/E117</f>
        <v>0.49999880943309966</v>
      </c>
    </row>
    <row r="118" spans="1:7" ht="15" customHeight="1">
      <c r="A118" s="222"/>
      <c r="B118" s="101"/>
      <c r="C118" s="31">
        <v>2920</v>
      </c>
      <c r="D118" s="29" t="s">
        <v>58</v>
      </c>
      <c r="E118" s="19">
        <v>1679872</v>
      </c>
      <c r="F118" s="19">
        <v>839934</v>
      </c>
      <c r="G118" s="20"/>
    </row>
    <row r="119" spans="1:7" ht="15" customHeight="1">
      <c r="A119" s="177">
        <v>801</v>
      </c>
      <c r="B119" s="165"/>
      <c r="C119" s="165"/>
      <c r="D119" s="166" t="s">
        <v>61</v>
      </c>
      <c r="E119" s="167">
        <f>E120+E123+E126+E131+E134+E136+E138+E140</f>
        <v>801674.1399999999</v>
      </c>
      <c r="F119" s="167">
        <f>F120+F123+F126+F131+F134+F136+F138+F140</f>
        <v>469654.9699999999</v>
      </c>
      <c r="G119" s="168">
        <f>F119/E119</f>
        <v>0.5858427340565082</v>
      </c>
    </row>
    <row r="120" spans="1:7" ht="15" customHeight="1">
      <c r="A120" s="237"/>
      <c r="B120" s="28">
        <v>80101</v>
      </c>
      <c r="C120" s="99"/>
      <c r="D120" s="15" t="s">
        <v>62</v>
      </c>
      <c r="E120" s="16">
        <f>E121+E122</f>
        <v>37512.2</v>
      </c>
      <c r="F120" s="16">
        <f>F121+F122</f>
        <v>37669.6</v>
      </c>
      <c r="G120" s="17">
        <f>F120/E120</f>
        <v>1.0041959682449977</v>
      </c>
    </row>
    <row r="121" spans="1:7" ht="17.25" customHeight="1">
      <c r="A121" s="240"/>
      <c r="B121" s="203"/>
      <c r="C121" s="108" t="s">
        <v>63</v>
      </c>
      <c r="D121" s="36" t="s">
        <v>64</v>
      </c>
      <c r="E121" s="37">
        <v>0</v>
      </c>
      <c r="F121" s="37">
        <v>157.4</v>
      </c>
      <c r="G121" s="142"/>
    </row>
    <row r="122" spans="1:7" ht="47.25" customHeight="1">
      <c r="A122" s="240"/>
      <c r="B122" s="204"/>
      <c r="C122" s="108" t="s">
        <v>65</v>
      </c>
      <c r="D122" s="26" t="s">
        <v>13</v>
      </c>
      <c r="E122" s="37">
        <v>37512.2</v>
      </c>
      <c r="F122" s="37">
        <v>37512.2</v>
      </c>
      <c r="G122" s="142"/>
    </row>
    <row r="123" spans="1:7" ht="15" customHeight="1">
      <c r="A123" s="240"/>
      <c r="B123" s="38">
        <v>80103</v>
      </c>
      <c r="C123" s="109"/>
      <c r="D123" s="32" t="s">
        <v>66</v>
      </c>
      <c r="E123" s="16">
        <f>E124+E125</f>
        <v>154033</v>
      </c>
      <c r="F123" s="16">
        <f>F124+F125</f>
        <v>80322.56</v>
      </c>
      <c r="G123" s="17">
        <f>F123/E123</f>
        <v>0.521463322794466</v>
      </c>
    </row>
    <row r="124" spans="1:7" ht="34.5" customHeight="1">
      <c r="A124" s="240"/>
      <c r="B124" s="206"/>
      <c r="C124" s="108" t="s">
        <v>67</v>
      </c>
      <c r="D124" s="26" t="s">
        <v>60</v>
      </c>
      <c r="E124" s="37">
        <v>154033</v>
      </c>
      <c r="F124" s="37">
        <v>77020</v>
      </c>
      <c r="G124" s="35"/>
    </row>
    <row r="125" spans="1:7" ht="45" customHeight="1">
      <c r="A125" s="240"/>
      <c r="B125" s="206"/>
      <c r="C125" s="108" t="s">
        <v>68</v>
      </c>
      <c r="D125" s="26" t="s">
        <v>69</v>
      </c>
      <c r="E125" s="37">
        <v>0</v>
      </c>
      <c r="F125" s="37">
        <v>3302.56</v>
      </c>
      <c r="G125" s="39"/>
    </row>
    <row r="126" spans="1:7" ht="14.25" customHeight="1">
      <c r="A126" s="240"/>
      <c r="B126" s="28">
        <v>80104</v>
      </c>
      <c r="C126" s="99"/>
      <c r="D126" s="15" t="s">
        <v>70</v>
      </c>
      <c r="E126" s="16">
        <f>E127+E128+E129+E130</f>
        <v>459195</v>
      </c>
      <c r="F126" s="16">
        <f>F127+F128+F129+F130</f>
        <v>174408.41999999998</v>
      </c>
      <c r="G126" s="40">
        <f>F126/E126</f>
        <v>0.3798134126024891</v>
      </c>
    </row>
    <row r="127" spans="1:7" ht="14.25" customHeight="1">
      <c r="A127" s="240"/>
      <c r="B127" s="202"/>
      <c r="C127" s="110" t="s">
        <v>95</v>
      </c>
      <c r="D127" s="61" t="s">
        <v>85</v>
      </c>
      <c r="E127" s="62">
        <v>172770</v>
      </c>
      <c r="F127" s="63">
        <v>0</v>
      </c>
      <c r="G127" s="39"/>
    </row>
    <row r="128" spans="1:7" ht="35.25" customHeight="1">
      <c r="A128" s="240"/>
      <c r="B128" s="203"/>
      <c r="C128" s="41">
        <v>2030</v>
      </c>
      <c r="D128" s="42" t="s">
        <v>60</v>
      </c>
      <c r="E128" s="43">
        <v>286425</v>
      </c>
      <c r="F128" s="44">
        <v>143214</v>
      </c>
      <c r="G128" s="219"/>
    </row>
    <row r="129" spans="1:7" ht="36" customHeight="1">
      <c r="A129" s="240"/>
      <c r="B129" s="203"/>
      <c r="C129" s="45">
        <v>2310</v>
      </c>
      <c r="D129" s="46" t="s">
        <v>69</v>
      </c>
      <c r="E129" s="47">
        <v>0</v>
      </c>
      <c r="F129" s="48">
        <v>31132.56</v>
      </c>
      <c r="G129" s="207"/>
    </row>
    <row r="130" spans="1:7" ht="59.25" customHeight="1">
      <c r="A130" s="240"/>
      <c r="B130" s="204"/>
      <c r="C130" s="45">
        <v>2910</v>
      </c>
      <c r="D130" s="46" t="s">
        <v>20</v>
      </c>
      <c r="E130" s="47">
        <v>0</v>
      </c>
      <c r="F130" s="48">
        <v>61.86</v>
      </c>
      <c r="G130" s="208"/>
    </row>
    <row r="131" spans="1:7" ht="19.5" customHeight="1">
      <c r="A131" s="240"/>
      <c r="B131" s="38">
        <v>80110</v>
      </c>
      <c r="C131" s="64"/>
      <c r="D131" s="67" t="s">
        <v>96</v>
      </c>
      <c r="E131" s="78">
        <f>E132+E133</f>
        <v>20549.46</v>
      </c>
      <c r="F131" s="90">
        <f>F132+F133</f>
        <v>20627.46</v>
      </c>
      <c r="G131" s="91">
        <f>F131/E131</f>
        <v>1.0037957201795085</v>
      </c>
    </row>
    <row r="132" spans="1:7" ht="19.5" customHeight="1">
      <c r="A132" s="240"/>
      <c r="B132" s="202"/>
      <c r="C132" s="71" t="s">
        <v>63</v>
      </c>
      <c r="D132" s="72" t="s">
        <v>64</v>
      </c>
      <c r="E132" s="73">
        <v>0</v>
      </c>
      <c r="F132" s="74">
        <v>78</v>
      </c>
      <c r="G132" s="219"/>
    </row>
    <row r="133" spans="1:7" ht="46.5" customHeight="1">
      <c r="A133" s="240"/>
      <c r="B133" s="204"/>
      <c r="C133" s="71" t="s">
        <v>65</v>
      </c>
      <c r="D133" s="72" t="s">
        <v>13</v>
      </c>
      <c r="E133" s="88">
        <v>20549.46</v>
      </c>
      <c r="F133" s="89">
        <v>20549.46</v>
      </c>
      <c r="G133" s="208"/>
    </row>
    <row r="134" spans="1:7" ht="24" customHeight="1">
      <c r="A134" s="240"/>
      <c r="B134" s="38">
        <v>80114</v>
      </c>
      <c r="C134" s="70"/>
      <c r="D134" s="67" t="s">
        <v>97</v>
      </c>
      <c r="E134" s="68">
        <f>E135</f>
        <v>0</v>
      </c>
      <c r="F134" s="69">
        <f>F135</f>
        <v>25.35</v>
      </c>
      <c r="G134" s="17"/>
    </row>
    <row r="135" spans="1:7" ht="18.75" customHeight="1">
      <c r="A135" s="240"/>
      <c r="B135" s="135"/>
      <c r="C135" s="71" t="s">
        <v>94</v>
      </c>
      <c r="D135" s="72" t="s">
        <v>25</v>
      </c>
      <c r="E135" s="73">
        <v>0</v>
      </c>
      <c r="F135" s="74">
        <v>25.35</v>
      </c>
      <c r="G135" s="35"/>
    </row>
    <row r="136" spans="1:7" ht="22.5" customHeight="1">
      <c r="A136" s="240"/>
      <c r="B136" s="38">
        <v>80148</v>
      </c>
      <c r="C136" s="70"/>
      <c r="D136" s="67" t="s">
        <v>98</v>
      </c>
      <c r="E136" s="78">
        <f>E137</f>
        <v>130000</v>
      </c>
      <c r="F136" s="90">
        <f>F137</f>
        <v>156193.9</v>
      </c>
      <c r="G136" s="17">
        <f>F136/E136</f>
        <v>1.2014915384615383</v>
      </c>
    </row>
    <row r="137" spans="1:7" ht="19.5" customHeight="1">
      <c r="A137" s="240"/>
      <c r="B137" s="135"/>
      <c r="C137" s="71" t="s">
        <v>95</v>
      </c>
      <c r="D137" s="72" t="s">
        <v>85</v>
      </c>
      <c r="E137" s="88">
        <v>130000</v>
      </c>
      <c r="F137" s="89">
        <v>156193.9</v>
      </c>
      <c r="G137" s="35"/>
    </row>
    <row r="138" spans="1:7" ht="62.25" customHeight="1">
      <c r="A138" s="240"/>
      <c r="B138" s="38">
        <v>80150</v>
      </c>
      <c r="C138" s="70"/>
      <c r="D138" s="67" t="s">
        <v>103</v>
      </c>
      <c r="E138" s="78">
        <f>E139</f>
        <v>384.48</v>
      </c>
      <c r="F138" s="90">
        <f>F139</f>
        <v>384.48</v>
      </c>
      <c r="G138" s="17">
        <f>F138/E138</f>
        <v>1</v>
      </c>
    </row>
    <row r="139" spans="1:7" ht="49.5" customHeight="1">
      <c r="A139" s="240"/>
      <c r="B139" s="136"/>
      <c r="C139" s="71" t="s">
        <v>65</v>
      </c>
      <c r="D139" s="72" t="s">
        <v>13</v>
      </c>
      <c r="E139" s="88">
        <v>384.48</v>
      </c>
      <c r="F139" s="89">
        <v>384.48</v>
      </c>
      <c r="G139" s="35"/>
    </row>
    <row r="140" spans="1:7" ht="20.25" customHeight="1">
      <c r="A140" s="240"/>
      <c r="B140" s="154">
        <v>80195</v>
      </c>
      <c r="C140" s="70"/>
      <c r="D140" s="67" t="s">
        <v>108</v>
      </c>
      <c r="E140" s="78">
        <f>E141</f>
        <v>0</v>
      </c>
      <c r="F140" s="90">
        <f>F141</f>
        <v>23.2</v>
      </c>
      <c r="G140" s="17"/>
    </row>
    <row r="141" spans="1:7" ht="26.25" customHeight="1">
      <c r="A141" s="218"/>
      <c r="B141" s="136"/>
      <c r="C141" s="71" t="s">
        <v>101</v>
      </c>
      <c r="D141" s="72" t="s">
        <v>24</v>
      </c>
      <c r="E141" s="88">
        <v>0</v>
      </c>
      <c r="F141" s="89">
        <v>23.2</v>
      </c>
      <c r="G141" s="35"/>
    </row>
    <row r="142" spans="1:7" ht="18" customHeight="1">
      <c r="A142" s="170">
        <v>851</v>
      </c>
      <c r="B142" s="180"/>
      <c r="C142" s="181"/>
      <c r="D142" s="182" t="s">
        <v>106</v>
      </c>
      <c r="E142" s="183">
        <f>E143</f>
        <v>0</v>
      </c>
      <c r="F142" s="184">
        <f>F143</f>
        <v>10000</v>
      </c>
      <c r="G142" s="185"/>
    </row>
    <row r="143" spans="1:7" ht="21" customHeight="1">
      <c r="A143" s="237"/>
      <c r="B143" s="154">
        <v>85154</v>
      </c>
      <c r="C143" s="70"/>
      <c r="D143" s="67" t="s">
        <v>107</v>
      </c>
      <c r="E143" s="78">
        <f>E144</f>
        <v>0</v>
      </c>
      <c r="F143" s="90">
        <f>F144</f>
        <v>10000</v>
      </c>
      <c r="G143" s="17"/>
    </row>
    <row r="144" spans="1:7" ht="36" customHeight="1">
      <c r="A144" s="218"/>
      <c r="B144" s="136"/>
      <c r="C144" s="71" t="s">
        <v>68</v>
      </c>
      <c r="D144" s="72" t="s">
        <v>69</v>
      </c>
      <c r="E144" s="88">
        <v>0</v>
      </c>
      <c r="F144" s="89">
        <v>10000</v>
      </c>
      <c r="G144" s="35"/>
    </row>
    <row r="145" spans="1:7" ht="20.25" customHeight="1">
      <c r="A145" s="177">
        <v>852</v>
      </c>
      <c r="B145" s="175"/>
      <c r="C145" s="165"/>
      <c r="D145" s="166" t="s">
        <v>71</v>
      </c>
      <c r="E145" s="167">
        <f>E146+E148+E158+E167+E172+E176+E182+E184</f>
        <v>3209769</v>
      </c>
      <c r="F145" s="167">
        <f>F146+F148+F158+F167+F172+F176+F182+F184</f>
        <v>1806023.6400000001</v>
      </c>
      <c r="G145" s="168">
        <f>F145/E145</f>
        <v>0.5626646777384915</v>
      </c>
    </row>
    <row r="146" spans="1:7" ht="15" customHeight="1">
      <c r="A146" s="245"/>
      <c r="B146" s="111">
        <v>85202</v>
      </c>
      <c r="C146" s="111"/>
      <c r="D146" s="112" t="s">
        <v>99</v>
      </c>
      <c r="E146" s="113">
        <f>E147</f>
        <v>0</v>
      </c>
      <c r="F146" s="113">
        <f>F147</f>
        <v>2900</v>
      </c>
      <c r="G146" s="75"/>
    </row>
    <row r="147" spans="1:7" ht="18.75" customHeight="1">
      <c r="A147" s="246"/>
      <c r="B147" s="155"/>
      <c r="C147" s="114" t="s">
        <v>63</v>
      </c>
      <c r="D147" s="115" t="s">
        <v>64</v>
      </c>
      <c r="E147" s="116">
        <v>0</v>
      </c>
      <c r="F147" s="116">
        <v>2900</v>
      </c>
      <c r="G147" s="92"/>
    </row>
    <row r="148" spans="1:8" ht="15" customHeight="1">
      <c r="A148" s="246"/>
      <c r="B148" s="195">
        <v>85212</v>
      </c>
      <c r="C148" s="220"/>
      <c r="D148" s="223" t="s">
        <v>72</v>
      </c>
      <c r="E148" s="196">
        <f>E151+E155</f>
        <v>2917789</v>
      </c>
      <c r="F148" s="196">
        <f>F151+F155</f>
        <v>1578556.87</v>
      </c>
      <c r="G148" s="215">
        <f>F148/E148</f>
        <v>0.5410113171308824</v>
      </c>
      <c r="H148" s="3"/>
    </row>
    <row r="149" spans="1:8" ht="15" customHeight="1">
      <c r="A149" s="246"/>
      <c r="B149" s="195"/>
      <c r="C149" s="220"/>
      <c r="D149" s="223"/>
      <c r="E149" s="196"/>
      <c r="F149" s="196"/>
      <c r="G149" s="215"/>
      <c r="H149" s="3"/>
    </row>
    <row r="150" spans="1:8" ht="7.5" customHeight="1">
      <c r="A150" s="246"/>
      <c r="B150" s="195"/>
      <c r="C150" s="220"/>
      <c r="D150" s="223"/>
      <c r="E150" s="196"/>
      <c r="F150" s="196"/>
      <c r="G150" s="215"/>
      <c r="H150" s="3"/>
    </row>
    <row r="151" spans="1:8" ht="15" customHeight="1">
      <c r="A151" s="246"/>
      <c r="B151" s="218"/>
      <c r="C151" s="248">
        <v>2010</v>
      </c>
      <c r="D151" s="249" t="s">
        <v>13</v>
      </c>
      <c r="E151" s="199">
        <v>2913289</v>
      </c>
      <c r="F151" s="199">
        <v>1570000</v>
      </c>
      <c r="G151" s="200"/>
      <c r="H151" s="3"/>
    </row>
    <row r="152" spans="1:7" ht="4.5" customHeight="1">
      <c r="A152" s="246"/>
      <c r="B152" s="218"/>
      <c r="C152" s="248"/>
      <c r="D152" s="249"/>
      <c r="E152" s="199"/>
      <c r="F152" s="199"/>
      <c r="G152" s="200"/>
    </row>
    <row r="153" spans="1:7" ht="24.75" customHeight="1">
      <c r="A153" s="246"/>
      <c r="B153" s="218"/>
      <c r="C153" s="248"/>
      <c r="D153" s="249"/>
      <c r="E153" s="199"/>
      <c r="F153" s="199"/>
      <c r="G153" s="200"/>
    </row>
    <row r="154" spans="1:7" ht="4.5" customHeight="1">
      <c r="A154" s="246"/>
      <c r="B154" s="218"/>
      <c r="C154" s="248"/>
      <c r="D154" s="249"/>
      <c r="E154" s="199"/>
      <c r="F154" s="199"/>
      <c r="G154" s="200"/>
    </row>
    <row r="155" spans="1:7" ht="15" customHeight="1">
      <c r="A155" s="246"/>
      <c r="B155" s="218"/>
      <c r="C155" s="222">
        <v>2360</v>
      </c>
      <c r="D155" s="201" t="s">
        <v>31</v>
      </c>
      <c r="E155" s="230">
        <v>4500</v>
      </c>
      <c r="F155" s="230">
        <v>8556.87</v>
      </c>
      <c r="G155" s="200"/>
    </row>
    <row r="156" spans="1:7" ht="5.25" customHeight="1">
      <c r="A156" s="246"/>
      <c r="B156" s="218"/>
      <c r="C156" s="218"/>
      <c r="D156" s="201"/>
      <c r="E156" s="230"/>
      <c r="F156" s="230"/>
      <c r="G156" s="200"/>
    </row>
    <row r="157" spans="1:7" ht="13.5" customHeight="1">
      <c r="A157" s="246"/>
      <c r="B157" s="218"/>
      <c r="C157" s="218"/>
      <c r="D157" s="201"/>
      <c r="E157" s="230"/>
      <c r="F157" s="230"/>
      <c r="G157" s="200"/>
    </row>
    <row r="158" spans="1:7" ht="15" customHeight="1" hidden="1">
      <c r="A158" s="246"/>
      <c r="B158" s="195">
        <v>85213</v>
      </c>
      <c r="C158" s="220"/>
      <c r="D158" s="223" t="s">
        <v>73</v>
      </c>
      <c r="E158" s="196">
        <f>E161+E164</f>
        <v>32755</v>
      </c>
      <c r="F158" s="196">
        <f>F161+F164</f>
        <v>19300</v>
      </c>
      <c r="G158" s="215">
        <f>F158/E158</f>
        <v>0.5892230193863532</v>
      </c>
    </row>
    <row r="159" spans="1:8" ht="24.75" customHeight="1" hidden="1">
      <c r="A159" s="246"/>
      <c r="B159" s="195"/>
      <c r="C159" s="220"/>
      <c r="D159" s="223"/>
      <c r="E159" s="196"/>
      <c r="F159" s="196"/>
      <c r="G159" s="215"/>
      <c r="H159" s="3"/>
    </row>
    <row r="160" spans="1:8" ht="60.75" customHeight="1">
      <c r="A160" s="246"/>
      <c r="B160" s="195"/>
      <c r="C160" s="220"/>
      <c r="D160" s="223"/>
      <c r="E160" s="196"/>
      <c r="F160" s="196"/>
      <c r="G160" s="215"/>
      <c r="H160" s="3"/>
    </row>
    <row r="161" spans="1:8" ht="9" customHeight="1">
      <c r="A161" s="246"/>
      <c r="B161" s="222"/>
      <c r="C161" s="224">
        <v>2010</v>
      </c>
      <c r="D161" s="225" t="s">
        <v>74</v>
      </c>
      <c r="E161" s="216">
        <v>30000</v>
      </c>
      <c r="F161" s="216">
        <v>17100</v>
      </c>
      <c r="G161" s="217"/>
      <c r="H161" s="3"/>
    </row>
    <row r="162" spans="1:7" ht="40.5" customHeight="1">
      <c r="A162" s="246"/>
      <c r="B162" s="222"/>
      <c r="C162" s="224"/>
      <c r="D162" s="225"/>
      <c r="E162" s="216"/>
      <c r="F162" s="216"/>
      <c r="G162" s="217"/>
    </row>
    <row r="163" spans="1:7" ht="3" customHeight="1">
      <c r="A163" s="246"/>
      <c r="B163" s="222"/>
      <c r="C163" s="224"/>
      <c r="D163" s="225"/>
      <c r="E163" s="216"/>
      <c r="F163" s="216"/>
      <c r="G163" s="217"/>
    </row>
    <row r="164" spans="1:7" ht="9" customHeight="1">
      <c r="A164" s="246"/>
      <c r="B164" s="222"/>
      <c r="C164" s="222">
        <v>2030</v>
      </c>
      <c r="D164" s="197" t="s">
        <v>60</v>
      </c>
      <c r="E164" s="198">
        <v>2755</v>
      </c>
      <c r="F164" s="198">
        <v>2200</v>
      </c>
      <c r="G164" s="217"/>
    </row>
    <row r="165" spans="1:9" ht="23.25" customHeight="1">
      <c r="A165" s="246"/>
      <c r="B165" s="222"/>
      <c r="C165" s="222"/>
      <c r="D165" s="197"/>
      <c r="E165" s="198"/>
      <c r="F165" s="198"/>
      <c r="G165" s="217"/>
      <c r="I165"/>
    </row>
    <row r="166" spans="1:8" ht="4.5" customHeight="1">
      <c r="A166" s="246"/>
      <c r="B166" s="222"/>
      <c r="C166" s="222"/>
      <c r="D166" s="197"/>
      <c r="E166" s="198"/>
      <c r="F166" s="198"/>
      <c r="G166" s="217"/>
      <c r="H166"/>
    </row>
    <row r="167" spans="1:7" ht="7.5" customHeight="1">
      <c r="A167" s="246"/>
      <c r="B167" s="195">
        <v>85214</v>
      </c>
      <c r="C167" s="220"/>
      <c r="D167" s="223" t="s">
        <v>75</v>
      </c>
      <c r="E167" s="196">
        <f>E169</f>
        <v>89522</v>
      </c>
      <c r="F167" s="196">
        <f>F169</f>
        <v>88000</v>
      </c>
      <c r="G167" s="215">
        <f>F167/E167</f>
        <v>0.9829985925247425</v>
      </c>
    </row>
    <row r="168" spans="1:8" ht="15" customHeight="1">
      <c r="A168" s="246"/>
      <c r="B168" s="195"/>
      <c r="C168" s="220"/>
      <c r="D168" s="223"/>
      <c r="E168" s="196"/>
      <c r="F168" s="196"/>
      <c r="G168" s="215"/>
      <c r="H168" s="3"/>
    </row>
    <row r="169" spans="1:8" ht="15" customHeight="1">
      <c r="A169" s="246"/>
      <c r="B169" s="194"/>
      <c r="C169" s="224">
        <v>2030</v>
      </c>
      <c r="D169" s="225" t="s">
        <v>76</v>
      </c>
      <c r="E169" s="216">
        <v>89522</v>
      </c>
      <c r="F169" s="216">
        <v>88000</v>
      </c>
      <c r="G169" s="217"/>
      <c r="H169" s="3"/>
    </row>
    <row r="170" spans="1:8" ht="6.75" customHeight="1">
      <c r="A170" s="246"/>
      <c r="B170" s="194"/>
      <c r="C170" s="224"/>
      <c r="D170" s="225"/>
      <c r="E170" s="216"/>
      <c r="F170" s="216"/>
      <c r="G170" s="217"/>
      <c r="H170" s="3"/>
    </row>
    <row r="171" spans="1:8" ht="12" customHeight="1">
      <c r="A171" s="246"/>
      <c r="B171" s="194"/>
      <c r="C171" s="224"/>
      <c r="D171" s="225"/>
      <c r="E171" s="216"/>
      <c r="F171" s="216"/>
      <c r="G171" s="217"/>
      <c r="H171" s="3"/>
    </row>
    <row r="172" spans="1:8" ht="15" customHeight="1">
      <c r="A172" s="246"/>
      <c r="B172" s="95">
        <v>85216</v>
      </c>
      <c r="C172" s="95"/>
      <c r="D172" s="7" t="s">
        <v>77</v>
      </c>
      <c r="E172" s="139">
        <f>E173</f>
        <v>24586</v>
      </c>
      <c r="F172" s="139">
        <f>F173</f>
        <v>23000</v>
      </c>
      <c r="G172" s="140">
        <f>F172/E172</f>
        <v>0.9354917432685268</v>
      </c>
      <c r="H172" s="3"/>
    </row>
    <row r="173" spans="1:8" ht="15" customHeight="1">
      <c r="A173" s="246"/>
      <c r="B173" s="222"/>
      <c r="C173" s="222">
        <v>2030</v>
      </c>
      <c r="D173" s="227" t="s">
        <v>60</v>
      </c>
      <c r="E173" s="230">
        <v>24586</v>
      </c>
      <c r="F173" s="230">
        <v>23000</v>
      </c>
      <c r="G173" s="231"/>
      <c r="H173" s="3"/>
    </row>
    <row r="174" spans="1:8" ht="12.75" customHeight="1" hidden="1">
      <c r="A174" s="246"/>
      <c r="B174" s="222"/>
      <c r="C174" s="222"/>
      <c r="D174" s="227"/>
      <c r="E174" s="230"/>
      <c r="F174" s="230"/>
      <c r="G174" s="231"/>
      <c r="H174" s="3"/>
    </row>
    <row r="175" spans="1:8" ht="19.5" customHeight="1">
      <c r="A175" s="246"/>
      <c r="B175" s="222"/>
      <c r="C175" s="222"/>
      <c r="D175" s="227"/>
      <c r="E175" s="230"/>
      <c r="F175" s="230"/>
      <c r="G175" s="231"/>
      <c r="H175" s="3"/>
    </row>
    <row r="176" spans="1:8" ht="15" customHeight="1">
      <c r="A176" s="246"/>
      <c r="B176" s="28">
        <v>85219</v>
      </c>
      <c r="C176" s="99"/>
      <c r="D176" s="15" t="s">
        <v>78</v>
      </c>
      <c r="E176" s="16">
        <f>E177+E178+E179</f>
        <v>61178</v>
      </c>
      <c r="F176" s="16">
        <f>F177+F178+F179</f>
        <v>33485.92</v>
      </c>
      <c r="G176" s="17">
        <f>F176/E176</f>
        <v>0.5473523161920951</v>
      </c>
      <c r="H176" s="3"/>
    </row>
    <row r="177" spans="1:7" ht="15" customHeight="1">
      <c r="A177" s="246"/>
      <c r="B177" s="202"/>
      <c r="C177" s="118" t="s">
        <v>94</v>
      </c>
      <c r="D177" s="55" t="s">
        <v>25</v>
      </c>
      <c r="E177" s="12">
        <v>0</v>
      </c>
      <c r="F177" s="12">
        <v>272.92</v>
      </c>
      <c r="G177" s="35"/>
    </row>
    <row r="178" spans="1:7" ht="46.5" customHeight="1">
      <c r="A178" s="246"/>
      <c r="B178" s="203"/>
      <c r="C178" s="107">
        <v>2010</v>
      </c>
      <c r="D178" s="119" t="s">
        <v>79</v>
      </c>
      <c r="E178" s="37">
        <v>600</v>
      </c>
      <c r="F178" s="37">
        <v>600</v>
      </c>
      <c r="G178" s="232"/>
    </row>
    <row r="179" spans="1:7" ht="12" customHeight="1">
      <c r="A179" s="246"/>
      <c r="B179" s="203"/>
      <c r="C179" s="224">
        <v>2030</v>
      </c>
      <c r="D179" s="225" t="s">
        <v>76</v>
      </c>
      <c r="E179" s="216">
        <v>60578</v>
      </c>
      <c r="F179" s="216">
        <v>32613</v>
      </c>
      <c r="G179" s="232"/>
    </row>
    <row r="180" spans="1:8" ht="21.75" customHeight="1">
      <c r="A180" s="246"/>
      <c r="B180" s="203"/>
      <c r="C180" s="224"/>
      <c r="D180" s="225"/>
      <c r="E180" s="216"/>
      <c r="F180" s="216"/>
      <c r="G180" s="232"/>
      <c r="H180" s="3"/>
    </row>
    <row r="181" spans="1:8" ht="12.75" customHeight="1" hidden="1">
      <c r="A181" s="246"/>
      <c r="B181" s="204"/>
      <c r="C181" s="224"/>
      <c r="D181" s="225"/>
      <c r="E181" s="216"/>
      <c r="F181" s="216"/>
      <c r="G181" s="232"/>
      <c r="H181" s="3"/>
    </row>
    <row r="182" spans="1:8" ht="21" customHeight="1">
      <c r="A182" s="246"/>
      <c r="B182" s="28">
        <v>85228</v>
      </c>
      <c r="C182" s="76"/>
      <c r="D182" s="77" t="s">
        <v>100</v>
      </c>
      <c r="E182" s="78">
        <f>E183</f>
        <v>0</v>
      </c>
      <c r="F182" s="78">
        <f>F183</f>
        <v>941.85</v>
      </c>
      <c r="G182" s="79"/>
      <c r="H182" s="3"/>
    </row>
    <row r="183" spans="1:7" ht="18.75" customHeight="1">
      <c r="A183" s="246"/>
      <c r="B183" s="135"/>
      <c r="C183" s="80" t="s">
        <v>95</v>
      </c>
      <c r="D183" s="30" t="s">
        <v>85</v>
      </c>
      <c r="E183" s="19">
        <v>0</v>
      </c>
      <c r="F183" s="19">
        <v>941.85</v>
      </c>
      <c r="G183" s="60"/>
    </row>
    <row r="184" spans="1:7" ht="15" customHeight="1">
      <c r="A184" s="246"/>
      <c r="B184" s="28">
        <v>85295</v>
      </c>
      <c r="C184" s="99"/>
      <c r="D184" s="15" t="s">
        <v>12</v>
      </c>
      <c r="E184" s="16">
        <f>E185+E186</f>
        <v>83939</v>
      </c>
      <c r="F184" s="16">
        <f>F185+F186</f>
        <v>59839</v>
      </c>
      <c r="G184" s="17">
        <f>F184/E184</f>
        <v>0.7128867391796424</v>
      </c>
    </row>
    <row r="185" spans="1:7" ht="45" customHeight="1">
      <c r="A185" s="246"/>
      <c r="B185" s="203"/>
      <c r="C185" s="97">
        <v>2010</v>
      </c>
      <c r="D185" s="11" t="s">
        <v>80</v>
      </c>
      <c r="E185" s="12">
        <v>1439</v>
      </c>
      <c r="F185" s="12">
        <v>1439</v>
      </c>
      <c r="G185" s="207"/>
    </row>
    <row r="186" spans="1:8" ht="15" customHeight="1">
      <c r="A186" s="246"/>
      <c r="B186" s="203"/>
      <c r="C186" s="226">
        <v>2030</v>
      </c>
      <c r="D186" s="227" t="s">
        <v>76</v>
      </c>
      <c r="E186" s="229">
        <v>82500</v>
      </c>
      <c r="F186" s="229">
        <v>58400</v>
      </c>
      <c r="G186" s="207"/>
      <c r="H186" s="3"/>
    </row>
    <row r="187" spans="1:8" ht="16.5" customHeight="1">
      <c r="A187" s="246"/>
      <c r="B187" s="203"/>
      <c r="C187" s="226"/>
      <c r="D187" s="227"/>
      <c r="E187" s="229"/>
      <c r="F187" s="229"/>
      <c r="G187" s="207"/>
      <c r="H187" s="3"/>
    </row>
    <row r="188" spans="1:9" s="50" customFormat="1" ht="7.5" customHeight="1">
      <c r="A188" s="247"/>
      <c r="B188" s="204"/>
      <c r="C188" s="226"/>
      <c r="D188" s="227"/>
      <c r="E188" s="229"/>
      <c r="F188" s="229"/>
      <c r="G188" s="208"/>
      <c r="H188" s="3"/>
      <c r="I188" s="49"/>
    </row>
    <row r="189" spans="1:8" ht="22.5" customHeight="1">
      <c r="A189" s="186">
        <v>854</v>
      </c>
      <c r="B189" s="187"/>
      <c r="C189" s="187"/>
      <c r="D189" s="188" t="s">
        <v>81</v>
      </c>
      <c r="E189" s="189">
        <f>E190</f>
        <v>59132</v>
      </c>
      <c r="F189" s="189">
        <f>F190</f>
        <v>59132</v>
      </c>
      <c r="G189" s="190">
        <f>F189/E189</f>
        <v>1</v>
      </c>
      <c r="H189" s="3"/>
    </row>
    <row r="190" spans="1:7" ht="23.25" customHeight="1">
      <c r="A190" s="222"/>
      <c r="B190" s="51">
        <v>85415</v>
      </c>
      <c r="C190" s="95"/>
      <c r="D190" s="7" t="s">
        <v>82</v>
      </c>
      <c r="E190" s="8">
        <f>E191</f>
        <v>59132</v>
      </c>
      <c r="F190" s="8">
        <f>F191</f>
        <v>59132</v>
      </c>
      <c r="G190" s="9">
        <f>F190/E190</f>
        <v>1</v>
      </c>
    </row>
    <row r="191" spans="1:7" ht="31.5" customHeight="1">
      <c r="A191" s="222"/>
      <c r="B191" s="222"/>
      <c r="C191" s="224">
        <v>2030</v>
      </c>
      <c r="D191" s="225" t="s">
        <v>60</v>
      </c>
      <c r="E191" s="216">
        <v>59132</v>
      </c>
      <c r="F191" s="216">
        <v>59132</v>
      </c>
      <c r="G191" s="217"/>
    </row>
    <row r="192" spans="1:8" ht="6" customHeight="1">
      <c r="A192" s="222"/>
      <c r="B192" s="222"/>
      <c r="C192" s="224"/>
      <c r="D192" s="225"/>
      <c r="E192" s="216"/>
      <c r="F192" s="216"/>
      <c r="G192" s="217"/>
      <c r="H192" s="3"/>
    </row>
    <row r="193" spans="1:8" ht="24.75" customHeight="1" hidden="1">
      <c r="A193" s="222"/>
      <c r="B193" s="222"/>
      <c r="C193" s="224"/>
      <c r="D193" s="225"/>
      <c r="E193" s="216"/>
      <c r="F193" s="216"/>
      <c r="G193" s="217"/>
      <c r="H193" s="3"/>
    </row>
    <row r="194" spans="1:8" ht="44.25" customHeight="1" hidden="1">
      <c r="A194" s="222"/>
      <c r="B194" s="222"/>
      <c r="C194" s="224"/>
      <c r="D194" s="225"/>
      <c r="E194" s="216"/>
      <c r="F194" s="216"/>
      <c r="G194" s="217"/>
      <c r="H194" s="3"/>
    </row>
    <row r="195" spans="1:8" ht="15" customHeight="1">
      <c r="A195" s="177">
        <v>900</v>
      </c>
      <c r="B195" s="165"/>
      <c r="C195" s="165"/>
      <c r="D195" s="166" t="s">
        <v>83</v>
      </c>
      <c r="E195" s="167">
        <f>E196+E201+E203</f>
        <v>445000</v>
      </c>
      <c r="F195" s="167">
        <f>F196+F201+F203</f>
        <v>324400.97</v>
      </c>
      <c r="G195" s="168">
        <f>F195/E195</f>
        <v>0.7289909438202247</v>
      </c>
      <c r="H195" s="3"/>
    </row>
    <row r="196" spans="1:8" ht="19.5" customHeight="1">
      <c r="A196" s="218"/>
      <c r="B196" s="120">
        <v>90001</v>
      </c>
      <c r="C196" s="120"/>
      <c r="D196" s="52" t="s">
        <v>84</v>
      </c>
      <c r="E196" s="53">
        <f>E197+E198+E199+E200</f>
        <v>380000</v>
      </c>
      <c r="F196" s="53">
        <f>F197+F198+F199+F200</f>
        <v>268244.29</v>
      </c>
      <c r="G196" s="54">
        <f>F196/E196</f>
        <v>0.7059060263157895</v>
      </c>
      <c r="H196" s="3"/>
    </row>
    <row r="197" spans="1:8" ht="19.5" customHeight="1">
      <c r="A197" s="218"/>
      <c r="B197" s="156"/>
      <c r="C197" s="107">
        <v>690</v>
      </c>
      <c r="D197" s="55" t="s">
        <v>24</v>
      </c>
      <c r="E197" s="56">
        <v>0</v>
      </c>
      <c r="F197" s="56">
        <v>34.8</v>
      </c>
      <c r="G197" s="219"/>
      <c r="H197" s="3"/>
    </row>
    <row r="198" spans="1:9" s="6" customFormat="1" ht="18.75" customHeight="1">
      <c r="A198" s="218"/>
      <c r="B198" s="157"/>
      <c r="C198" s="107">
        <v>830</v>
      </c>
      <c r="D198" s="55" t="s">
        <v>85</v>
      </c>
      <c r="E198" s="12">
        <v>380000</v>
      </c>
      <c r="F198" s="12">
        <v>206820.03</v>
      </c>
      <c r="G198" s="219"/>
      <c r="H198" s="3"/>
      <c r="I198" s="5"/>
    </row>
    <row r="199" spans="1:9" s="6" customFormat="1" ht="19.5" customHeight="1">
      <c r="A199" s="218"/>
      <c r="B199" s="157"/>
      <c r="C199" s="107">
        <v>920</v>
      </c>
      <c r="D199" s="55" t="s">
        <v>25</v>
      </c>
      <c r="E199" s="12">
        <v>0</v>
      </c>
      <c r="F199" s="12">
        <v>999.63</v>
      </c>
      <c r="G199" s="219"/>
      <c r="H199" s="4"/>
      <c r="I199" s="5"/>
    </row>
    <row r="200" spans="1:9" s="6" customFormat="1" ht="19.5" customHeight="1">
      <c r="A200" s="218"/>
      <c r="B200" s="157"/>
      <c r="C200" s="107">
        <v>970</v>
      </c>
      <c r="D200" s="55" t="s">
        <v>10</v>
      </c>
      <c r="E200" s="12">
        <v>0</v>
      </c>
      <c r="F200" s="12">
        <v>60389.83</v>
      </c>
      <c r="G200" s="143"/>
      <c r="H200" s="4"/>
      <c r="I200" s="5"/>
    </row>
    <row r="201" spans="1:8" ht="26.25" customHeight="1">
      <c r="A201" s="218"/>
      <c r="B201" s="95">
        <v>90019</v>
      </c>
      <c r="C201" s="95"/>
      <c r="D201" s="33" t="s">
        <v>86</v>
      </c>
      <c r="E201" s="8">
        <f>E202</f>
        <v>65000</v>
      </c>
      <c r="F201" s="8">
        <f>F202</f>
        <v>55669.13</v>
      </c>
      <c r="G201" s="9">
        <f>F201/E201</f>
        <v>0.8564481538461538</v>
      </c>
      <c r="H201" s="3"/>
    </row>
    <row r="202" spans="1:8" ht="15" customHeight="1">
      <c r="A202" s="218"/>
      <c r="B202" s="97"/>
      <c r="C202" s="107">
        <v>690</v>
      </c>
      <c r="D202" s="55" t="s">
        <v>24</v>
      </c>
      <c r="E202" s="12">
        <v>65000</v>
      </c>
      <c r="F202" s="12">
        <v>55669.13</v>
      </c>
      <c r="G202" s="35"/>
      <c r="H202" s="3"/>
    </row>
    <row r="203" spans="1:8" ht="24.75" customHeight="1">
      <c r="A203" s="218"/>
      <c r="B203" s="220">
        <v>90020</v>
      </c>
      <c r="C203" s="221"/>
      <c r="D203" s="223" t="s">
        <v>87</v>
      </c>
      <c r="E203" s="214">
        <f>E205</f>
        <v>0</v>
      </c>
      <c r="F203" s="214">
        <f>F205</f>
        <v>487.55</v>
      </c>
      <c r="G203" s="215"/>
      <c r="H203" s="3"/>
    </row>
    <row r="204" spans="1:8" ht="8.25" customHeight="1">
      <c r="A204" s="218"/>
      <c r="B204" s="220"/>
      <c r="C204" s="221"/>
      <c r="D204" s="223"/>
      <c r="E204" s="214"/>
      <c r="F204" s="214"/>
      <c r="G204" s="215"/>
      <c r="H204" s="3"/>
    </row>
    <row r="205" spans="1:8" ht="15" customHeight="1">
      <c r="A205" s="218"/>
      <c r="B205" s="101"/>
      <c r="C205" s="122" t="s">
        <v>88</v>
      </c>
      <c r="D205" s="29" t="s">
        <v>89</v>
      </c>
      <c r="E205" s="106">
        <v>0</v>
      </c>
      <c r="F205" s="106">
        <v>487.55</v>
      </c>
      <c r="G205" s="87"/>
      <c r="H205" s="3"/>
    </row>
    <row r="206" spans="1:8" ht="20.25" customHeight="1">
      <c r="A206" s="186">
        <v>921</v>
      </c>
      <c r="B206" s="165"/>
      <c r="C206" s="165"/>
      <c r="D206" s="166" t="s">
        <v>90</v>
      </c>
      <c r="E206" s="167">
        <f>E207</f>
        <v>0</v>
      </c>
      <c r="F206" s="167">
        <f>F207+F209</f>
        <v>10004.789999999999</v>
      </c>
      <c r="G206" s="168"/>
      <c r="H206" s="3"/>
    </row>
    <row r="207" spans="1:7" ht="15" customHeight="1">
      <c r="A207" s="237"/>
      <c r="B207" s="123">
        <v>92108</v>
      </c>
      <c r="C207" s="121"/>
      <c r="D207" s="33" t="s">
        <v>91</v>
      </c>
      <c r="E207" s="139">
        <v>0</v>
      </c>
      <c r="F207" s="139">
        <f>F208</f>
        <v>16.74</v>
      </c>
      <c r="G207" s="140"/>
    </row>
    <row r="208" spans="1:7" ht="62.25" customHeight="1">
      <c r="A208" s="240"/>
      <c r="B208" s="100"/>
      <c r="C208" s="122" t="s">
        <v>92</v>
      </c>
      <c r="D208" s="119" t="s">
        <v>20</v>
      </c>
      <c r="E208" s="106">
        <v>0</v>
      </c>
      <c r="F208" s="106">
        <v>16.74</v>
      </c>
      <c r="G208" s="87"/>
    </row>
    <row r="209" spans="1:7" ht="21" customHeight="1">
      <c r="A209" s="240"/>
      <c r="B209" s="124">
        <v>92109</v>
      </c>
      <c r="C209" s="125"/>
      <c r="D209" s="126" t="s">
        <v>109</v>
      </c>
      <c r="E209" s="144">
        <f>E210</f>
        <v>0</v>
      </c>
      <c r="F209" s="144">
        <f>F210</f>
        <v>9988.05</v>
      </c>
      <c r="G209" s="145"/>
    </row>
    <row r="210" spans="1:7" ht="21" customHeight="1">
      <c r="A210" s="218"/>
      <c r="B210" s="100"/>
      <c r="C210" s="122" t="s">
        <v>63</v>
      </c>
      <c r="D210" s="127" t="s">
        <v>10</v>
      </c>
      <c r="E210" s="106">
        <v>0</v>
      </c>
      <c r="F210" s="106">
        <v>9988.05</v>
      </c>
      <c r="G210" s="87"/>
    </row>
    <row r="211" spans="1:24" s="58" customFormat="1" ht="19.5" customHeight="1">
      <c r="A211" s="191">
        <v>926</v>
      </c>
      <c r="B211" s="191"/>
      <c r="C211" s="191"/>
      <c r="D211" s="192" t="s">
        <v>111</v>
      </c>
      <c r="E211" s="193">
        <f>E212</f>
        <v>627071</v>
      </c>
      <c r="F211" s="193">
        <f>F212</f>
        <v>172499.71</v>
      </c>
      <c r="G211" s="179">
        <f>F211/E211</f>
        <v>0.2750880043886577</v>
      </c>
      <c r="H211" s="3"/>
      <c r="I211" s="3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</row>
    <row r="212" spans="1:7" ht="16.5" customHeight="1">
      <c r="A212" s="228"/>
      <c r="B212" s="158">
        <v>92601</v>
      </c>
      <c r="C212" s="158"/>
      <c r="D212" s="133" t="s">
        <v>93</v>
      </c>
      <c r="E212" s="146">
        <f>E213+E214</f>
        <v>627071</v>
      </c>
      <c r="F212" s="146">
        <f>F213+F214</f>
        <v>172499.71</v>
      </c>
      <c r="G212" s="134">
        <f>F212/E212</f>
        <v>0.2750880043886577</v>
      </c>
    </row>
    <row r="213" spans="1:9" s="6" customFormat="1" ht="16.5" customHeight="1">
      <c r="A213" s="228"/>
      <c r="B213" s="159"/>
      <c r="C213" s="128">
        <v>970</v>
      </c>
      <c r="D213" s="129" t="s">
        <v>10</v>
      </c>
      <c r="E213" s="130">
        <v>0</v>
      </c>
      <c r="F213" s="130">
        <v>9679.71</v>
      </c>
      <c r="G213" s="147"/>
      <c r="H213" s="1"/>
      <c r="I213" s="5"/>
    </row>
    <row r="214" spans="1:9" s="6" customFormat="1" ht="40.5" customHeight="1">
      <c r="A214" s="228"/>
      <c r="B214" s="131"/>
      <c r="C214" s="131">
        <v>6297</v>
      </c>
      <c r="D214" s="127" t="s">
        <v>11</v>
      </c>
      <c r="E214" s="148">
        <v>627071</v>
      </c>
      <c r="F214" s="148">
        <v>162820</v>
      </c>
      <c r="G214" s="149"/>
      <c r="H214" s="1"/>
      <c r="I214" s="5"/>
    </row>
    <row r="215" spans="1:7" ht="12.75">
      <c r="A215" s="132"/>
      <c r="B215" s="132"/>
      <c r="C215" s="132"/>
      <c r="D215" s="132"/>
      <c r="E215" s="150">
        <f>E211+E206+E195+E189+E145+E142+E119+E113+E70+E52+E38+E35+E23+E20+E17+E12+E3</f>
        <v>31082870.32</v>
      </c>
      <c r="F215" s="150">
        <f>F211+F206+F195+F189+F145+F142+F119+F113+F70+F52+F38+F35+F23+F20+F17+F12+F3</f>
        <v>16388434.73</v>
      </c>
      <c r="G215" s="151">
        <f>F215/E215</f>
        <v>0.5272497218332828</v>
      </c>
    </row>
    <row r="217" spans="5:6" ht="12.75">
      <c r="E217" s="59"/>
      <c r="F217" s="59"/>
    </row>
  </sheetData>
  <sheetProtection selectLockedCells="1" selectUnlockedCells="1"/>
  <mergeCells count="202">
    <mergeCell ref="G185:G188"/>
    <mergeCell ref="A207:A210"/>
    <mergeCell ref="A143:A144"/>
    <mergeCell ref="F148:F150"/>
    <mergeCell ref="A146:A188"/>
    <mergeCell ref="B177:B181"/>
    <mergeCell ref="B151:B157"/>
    <mergeCell ref="C151:C154"/>
    <mergeCell ref="D151:D154"/>
    <mergeCell ref="A120:A141"/>
    <mergeCell ref="A1:G1"/>
    <mergeCell ref="A4:A11"/>
    <mergeCell ref="B5:B6"/>
    <mergeCell ref="B8:B11"/>
    <mergeCell ref="C8:C11"/>
    <mergeCell ref="D8:D11"/>
    <mergeCell ref="E8:E11"/>
    <mergeCell ref="A18:A19"/>
    <mergeCell ref="F8:F11"/>
    <mergeCell ref="G8:G11"/>
    <mergeCell ref="A13:A16"/>
    <mergeCell ref="B14:B16"/>
    <mergeCell ref="G14:G16"/>
    <mergeCell ref="C15:C16"/>
    <mergeCell ref="D15:D16"/>
    <mergeCell ref="E15:E16"/>
    <mergeCell ref="F15:F16"/>
    <mergeCell ref="A21:A22"/>
    <mergeCell ref="A24:A34"/>
    <mergeCell ref="B25:B34"/>
    <mergeCell ref="C25:C26"/>
    <mergeCell ref="C28:C31"/>
    <mergeCell ref="E25:E26"/>
    <mergeCell ref="F25:F26"/>
    <mergeCell ref="G25:G34"/>
    <mergeCell ref="D28:D31"/>
    <mergeCell ref="E28:E31"/>
    <mergeCell ref="F28:F31"/>
    <mergeCell ref="D25:D26"/>
    <mergeCell ref="A36:A37"/>
    <mergeCell ref="A39:A51"/>
    <mergeCell ref="B40:B49"/>
    <mergeCell ref="C40:C43"/>
    <mergeCell ref="C44:C49"/>
    <mergeCell ref="F40:F43"/>
    <mergeCell ref="G40:G49"/>
    <mergeCell ref="D44:D49"/>
    <mergeCell ref="E44:E49"/>
    <mergeCell ref="F44:F49"/>
    <mergeCell ref="D40:D43"/>
    <mergeCell ref="E40:E43"/>
    <mergeCell ref="F54:F55"/>
    <mergeCell ref="G54:G55"/>
    <mergeCell ref="A52:A53"/>
    <mergeCell ref="C56:C67"/>
    <mergeCell ref="B52:B53"/>
    <mergeCell ref="C52:C53"/>
    <mergeCell ref="D52:D53"/>
    <mergeCell ref="F52:F53"/>
    <mergeCell ref="B54:B55"/>
    <mergeCell ref="C54:C55"/>
    <mergeCell ref="D54:D55"/>
    <mergeCell ref="E54:E55"/>
    <mergeCell ref="E52:E53"/>
    <mergeCell ref="F56:F67"/>
    <mergeCell ref="G56:G67"/>
    <mergeCell ref="A70:A72"/>
    <mergeCell ref="B70:B72"/>
    <mergeCell ref="C70:C72"/>
    <mergeCell ref="D70:D72"/>
    <mergeCell ref="E70:E72"/>
    <mergeCell ref="G52:G53"/>
    <mergeCell ref="A54:A69"/>
    <mergeCell ref="B56:B67"/>
    <mergeCell ref="A73:A112"/>
    <mergeCell ref="B74:B75"/>
    <mergeCell ref="G74:G75"/>
    <mergeCell ref="B76:B78"/>
    <mergeCell ref="C76:C78"/>
    <mergeCell ref="D76:D78"/>
    <mergeCell ref="E76:E78"/>
    <mergeCell ref="D56:D67"/>
    <mergeCell ref="E56:E67"/>
    <mergeCell ref="F86:F89"/>
    <mergeCell ref="G86:G89"/>
    <mergeCell ref="F70:F72"/>
    <mergeCell ref="G70:G72"/>
    <mergeCell ref="B86:B89"/>
    <mergeCell ref="C86:C89"/>
    <mergeCell ref="D86:D89"/>
    <mergeCell ref="E86:E89"/>
    <mergeCell ref="F76:F78"/>
    <mergeCell ref="G76:G78"/>
    <mergeCell ref="B79:B85"/>
    <mergeCell ref="G79:G85"/>
    <mergeCell ref="B90:B98"/>
    <mergeCell ref="G90:G98"/>
    <mergeCell ref="B99:B100"/>
    <mergeCell ref="C99:C100"/>
    <mergeCell ref="D99:D100"/>
    <mergeCell ref="E99:E100"/>
    <mergeCell ref="F99:F100"/>
    <mergeCell ref="G99:G100"/>
    <mergeCell ref="B101:B108"/>
    <mergeCell ref="G101:G108"/>
    <mergeCell ref="F109:F110"/>
    <mergeCell ref="G109:G110"/>
    <mergeCell ref="C104:C107"/>
    <mergeCell ref="D104:D107"/>
    <mergeCell ref="E104:E107"/>
    <mergeCell ref="F104:F107"/>
    <mergeCell ref="B111:B112"/>
    <mergeCell ref="G111:G112"/>
    <mergeCell ref="B109:B110"/>
    <mergeCell ref="C109:C110"/>
    <mergeCell ref="D109:D110"/>
    <mergeCell ref="E109:E110"/>
    <mergeCell ref="A114:A118"/>
    <mergeCell ref="B114:B115"/>
    <mergeCell ref="C114:C115"/>
    <mergeCell ref="D114:D115"/>
    <mergeCell ref="B127:B130"/>
    <mergeCell ref="G148:G150"/>
    <mergeCell ref="G114:G115"/>
    <mergeCell ref="B124:B125"/>
    <mergeCell ref="B121:B122"/>
    <mergeCell ref="B132:B133"/>
    <mergeCell ref="G128:G130"/>
    <mergeCell ref="G132:G133"/>
    <mergeCell ref="E114:E115"/>
    <mergeCell ref="F114:F115"/>
    <mergeCell ref="B148:B150"/>
    <mergeCell ref="C148:C150"/>
    <mergeCell ref="D148:D150"/>
    <mergeCell ref="E148:E150"/>
    <mergeCell ref="C155:C157"/>
    <mergeCell ref="D155:D157"/>
    <mergeCell ref="E155:E157"/>
    <mergeCell ref="F155:F157"/>
    <mergeCell ref="F158:F160"/>
    <mergeCell ref="G158:G160"/>
    <mergeCell ref="E151:E154"/>
    <mergeCell ref="F151:F154"/>
    <mergeCell ref="G151:G157"/>
    <mergeCell ref="B158:B160"/>
    <mergeCell ref="C158:C160"/>
    <mergeCell ref="D158:D160"/>
    <mergeCell ref="E158:E160"/>
    <mergeCell ref="F161:F163"/>
    <mergeCell ref="G161:G166"/>
    <mergeCell ref="C164:C166"/>
    <mergeCell ref="D164:D166"/>
    <mergeCell ref="E164:E166"/>
    <mergeCell ref="F164:F166"/>
    <mergeCell ref="B161:B166"/>
    <mergeCell ref="C161:C163"/>
    <mergeCell ref="D161:D163"/>
    <mergeCell ref="E161:E163"/>
    <mergeCell ref="F169:F171"/>
    <mergeCell ref="G169:G171"/>
    <mergeCell ref="B167:B168"/>
    <mergeCell ref="C167:C168"/>
    <mergeCell ref="D167:D168"/>
    <mergeCell ref="E167:E168"/>
    <mergeCell ref="F167:F168"/>
    <mergeCell ref="G167:G168"/>
    <mergeCell ref="B169:B171"/>
    <mergeCell ref="C169:C171"/>
    <mergeCell ref="D169:D171"/>
    <mergeCell ref="E169:E171"/>
    <mergeCell ref="G173:G175"/>
    <mergeCell ref="G178:G181"/>
    <mergeCell ref="B173:B175"/>
    <mergeCell ref="C173:C175"/>
    <mergeCell ref="D173:D175"/>
    <mergeCell ref="E173:E175"/>
    <mergeCell ref="C179:C181"/>
    <mergeCell ref="D179:D181"/>
    <mergeCell ref="E179:E181"/>
    <mergeCell ref="F179:F181"/>
    <mergeCell ref="E186:E188"/>
    <mergeCell ref="F186:F188"/>
    <mergeCell ref="F173:F175"/>
    <mergeCell ref="C186:C188"/>
    <mergeCell ref="D186:D188"/>
    <mergeCell ref="E191:E194"/>
    <mergeCell ref="A212:A214"/>
    <mergeCell ref="B185:B188"/>
    <mergeCell ref="A190:A194"/>
    <mergeCell ref="B191:B194"/>
    <mergeCell ref="D203:D204"/>
    <mergeCell ref="E203:E204"/>
    <mergeCell ref="C191:C194"/>
    <mergeCell ref="D191:D194"/>
    <mergeCell ref="A196:A205"/>
    <mergeCell ref="G197:G199"/>
    <mergeCell ref="B203:B204"/>
    <mergeCell ref="C203:C204"/>
    <mergeCell ref="F203:F204"/>
    <mergeCell ref="G203:G204"/>
    <mergeCell ref="F191:F194"/>
    <mergeCell ref="G191:G194"/>
  </mergeCells>
  <printOptions/>
  <pageMargins left="0.4423611111111111" right="0.39375" top="0.33194444444444443" bottom="0.27291666666666664" header="0.5118055555555555" footer="0.5118055555555555"/>
  <pageSetup firstPageNumber="35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Lamperska</dc:creator>
  <cp:keywords/>
  <dc:description/>
  <cp:lastModifiedBy>Ksieg</cp:lastModifiedBy>
  <cp:lastPrinted>2015-07-21T12:46:42Z</cp:lastPrinted>
  <dcterms:created xsi:type="dcterms:W3CDTF">2015-01-29T08:39:55Z</dcterms:created>
  <dcterms:modified xsi:type="dcterms:W3CDTF">2015-08-24T11:55:50Z</dcterms:modified>
  <cp:category/>
  <cp:version/>
  <cp:contentType/>
  <cp:contentStatus/>
</cp:coreProperties>
</file>