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<sst xmlns="http://schemas.openxmlformats.org/spreadsheetml/2006/main" count="466" uniqueCount="155">
  <si>
    <t>Załącznik Nr 2 – Wydatki</t>
  </si>
  <si>
    <t>Dział</t>
  </si>
  <si>
    <t>Rozdział</t>
  </si>
  <si>
    <t>Paragraf</t>
  </si>
  <si>
    <t>Treść</t>
  </si>
  <si>
    <t>Plan</t>
  </si>
  <si>
    <t>Wykonanie</t>
  </si>
  <si>
    <t>Procent wykonania</t>
  </si>
  <si>
    <t>wykonania</t>
  </si>
  <si>
    <t>Rolnictwo i łowiectwo</t>
  </si>
  <si>
    <t>Melioracje wodne</t>
  </si>
  <si>
    <t>Zakup usług pozostałych</t>
  </si>
  <si>
    <t>01010</t>
  </si>
  <si>
    <t>Infrastruktura wodociągowa i sanitacyjna wsi</t>
  </si>
  <si>
    <t>Zakup materiałów i wyposażenia</t>
  </si>
  <si>
    <t xml:space="preserve">Wydatki inwestycyjne jednostek budżetowych </t>
  </si>
  <si>
    <t>Izby rolnicze</t>
  </si>
  <si>
    <t>Wpłaty gmin na rzecz izb rolniczych w wysokości 2% uzyskanych wpływów z podatku rolnego</t>
  </si>
  <si>
    <t>01095</t>
  </si>
  <si>
    <t>Pozostała działalność</t>
  </si>
  <si>
    <t>Wynagrodzenia osobowe pracowników</t>
  </si>
  <si>
    <t>Składki na ubezpieczenia społeczne</t>
  </si>
  <si>
    <t>Składki na Fundusz Pracy</t>
  </si>
  <si>
    <t>Różne opłaty i składki</t>
  </si>
  <si>
    <t>Transport i łączność</t>
  </si>
  <si>
    <t>Drogi publiczne  krajowe</t>
  </si>
  <si>
    <t>Drogi publiczne  powiatowe</t>
  </si>
  <si>
    <t>Drogi publiczne gminne</t>
  </si>
  <si>
    <t>Zakup usług remontowych</t>
  </si>
  <si>
    <t>Wydatki inwestycyjne jednostek budżetowych</t>
  </si>
  <si>
    <t>Turystyka</t>
  </si>
  <si>
    <t>Zadania w zakresie upowszechniania turystyki</t>
  </si>
  <si>
    <t>Gospodarka mieszkaniowa</t>
  </si>
  <si>
    <t>Gospodarka gruntami i nieruchomościami</t>
  </si>
  <si>
    <t>Zakup energii</t>
  </si>
  <si>
    <t>Opłaty za rzecz budżetu państwa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</si>
  <si>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</si>
  <si>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</si>
  <si>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</si>
  <si>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</si>
  <si>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</si>
  <si>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Urzędy wojewódzkie</t>
  </si>
  <si>
    <t>Dodatkowe wynagrodzenie roczne</t>
  </si>
  <si>
    <t>Rady gmin (miast i miast na prawach powiatu)</t>
  </si>
  <si>
    <t>Różne wydatki na rzecz osób fizycznych</t>
  </si>
  <si>
    <t>Urzędy gmin (miast i miast na prawach powiatu)</t>
  </si>
  <si>
    <t xml:space="preserve">Wydatki osobowe niezaliczone do wynagrodzeń </t>
  </si>
  <si>
    <t>Zakup pomocy naukowych, dydaktycznych i książek</t>
  </si>
  <si>
    <t>Zakup usług zdrowotnych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</si>
  <si>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</si>
  <si>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</si>
  <si>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</si>
  <si>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</si>
  <si>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Szkolenie pracowników niebędących członkami korpusu służby cywilnej</t>
  </si>
  <si>
    <t>Promocja jednostek samorządu terytorialnego</t>
  </si>
  <si>
    <t>Wynagrodzenia bezosobowe</t>
  </si>
  <si>
    <t>Koszty postępowania sądowego i prokuratorskiego</t>
  </si>
  <si>
    <t>Urzędy naczelnych organów władzy państwowej, kontroli i ochrony prawa oraz sądownictwa</t>
  </si>
  <si>
    <t>Urzędu naczelnych organów władzy państwowej, kontroli i ochrony prawa</t>
  </si>
  <si>
    <t>Bezpieczeństwo publiczne i ochrona przeciwpożarowa</t>
  </si>
  <si>
    <t>Ochotnicze straże pożarne</t>
  </si>
  <si>
    <t>Opłata z tytułu zakupu usług telekomunikacyjnych świadczonych w stacjonarnej publicznej sieci telefonicznej</t>
  </si>
  <si>
    <t>Zarządzanie kryzysowe</t>
  </si>
  <si>
    <t>Rezerwy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</si>
  <si>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</si>
  <si>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</si>
  <si>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</si>
  <si>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</si>
  <si>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</si>
  <si>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Oświata i wychowanie</t>
  </si>
  <si>
    <t>Szkoły podstawowe</t>
  </si>
  <si>
    <t>Zakup usług dostępu do sieci Internet</t>
  </si>
  <si>
    <t>Zakup usług obejmujących wykonanie ekspertyz,analiz  i opinii</t>
  </si>
  <si>
    <t>Oddziały przedszkolne w szkołach podstawowych</t>
  </si>
  <si>
    <t>Wpłaty gmin i powiatów na rzecz innych jednostek samorządu terytorialnego oraz  związków gmin lub związków powiatów na dofinansowanie zadań bieżących</t>
  </si>
  <si>
    <t>Przedszkola</t>
  </si>
  <si>
    <t>Dotacje celowe  przekazane gminie na zadania bieżące realizowane na podstawie porozumień (umów)miedzy jednostkami samorządu terytorialnego</t>
  </si>
  <si>
    <t>Dotacja podmiotowa z budżetu dla niepublicznej jednostki systemu oświaty</t>
  </si>
  <si>
    <t>Zakup środków żywności</t>
  </si>
  <si>
    <t>Różne  opłaty i składki</t>
  </si>
  <si>
    <t xml:space="preserve">Odpisy na zakładowy fundusz świadczeń socjalnych </t>
  </si>
  <si>
    <t>Gimnazja</t>
  </si>
  <si>
    <t>Stypendia dla uczniów</t>
  </si>
  <si>
    <t>Składki za Fundusz Pracy</t>
  </si>
  <si>
    <t xml:space="preserve">Szkolenia pracowników niebędących członkami korpusu służby cywilnej </t>
  </si>
  <si>
    <t>Dowożenie uczniów do szkół</t>
  </si>
  <si>
    <t>Zespoły obsługi ekonomiczno-administracyjnej szkół</t>
  </si>
  <si>
    <t>Składki na ubezpieczenie społeczne</t>
  </si>
  <si>
    <t>Szkolenia pracowników niebędących członkami korpusu służby cywilnej</t>
  </si>
  <si>
    <t>Licea ogólnokształcące</t>
  </si>
  <si>
    <t>Wydatki  osobowe niezaliczone do wynagrodzeń</t>
  </si>
  <si>
    <t>Szkoły zawodowe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</si>
  <si>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</si>
  <si>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</si>
  <si>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</si>
  <si>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</si>
  <si>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</si>
  <si>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Rodziny zastępcze</t>
  </si>
  <si>
    <t>3110</t>
  </si>
  <si>
    <t>Świadczenia społeczne</t>
  </si>
  <si>
    <t>Zadania w zakresie przeciwdziałania przemocy w rodzinie</t>
  </si>
  <si>
    <t>4210</t>
  </si>
  <si>
    <t>4240</t>
  </si>
  <si>
    <t>4300</t>
  </si>
  <si>
    <t>4330</t>
  </si>
  <si>
    <t>4700</t>
  </si>
  <si>
    <t>Wspieranie rodziny</t>
  </si>
  <si>
    <t>4110</t>
  </si>
  <si>
    <t>4120</t>
  </si>
  <si>
    <t>Świadczenia rodzinne , świadczenia z funduszu alimentacyjnego oraz składki na ubezpieczenia emerytalne i rentowe z ubezpieczenia społecznego</t>
  </si>
  <si>
    <t>Składki na ubezpieczenie zdrowotne opłacane za osoby pobierające niektóre świadczenia z pomocy społecznej,niektóre świadczenia rodzinne oraz za osoby uczestniczące w zajęciach w centrum integracji społecznej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</si>
  <si>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</si>
  <si>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</si>
  <si>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</si>
  <si>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</si>
  <si>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</si>
  <si>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 xml:space="preserve">Usługi opiekuńcze i specjalistyczne usługi opiekuńcze </t>
  </si>
  <si>
    <t xml:space="preserve">Składki na ubezpieczenie zdrowotne </t>
  </si>
  <si>
    <t>Pozostałe zadania w zakresie polityki społecznej</t>
  </si>
  <si>
    <t>Edukacyjna opieka wychowawcza</t>
  </si>
  <si>
    <t>Pomoc materialna dla uczniów</t>
  </si>
  <si>
    <t>Gospodarka ściekowa i ochrona wód</t>
  </si>
  <si>
    <t>Gospodarka odpadami</t>
  </si>
  <si>
    <t>Wypłaty z tytułu gwarancji i poręczeń</t>
  </si>
  <si>
    <t>Oczyszczanie miast i wsi</t>
  </si>
  <si>
    <t>Utrzymanie zieleni w miastach i gminach</t>
  </si>
  <si>
    <t>Schroniska dla zwierząt</t>
  </si>
  <si>
    <t>Dotacje celowe przekazane gminie na zadania bieżące realizowane na podstawie porozumień (umów) między jednostkami samorządu terytorialnego</t>
  </si>
  <si>
    <t>Oświetlenie ulic, placów i dróg</t>
  </si>
  <si>
    <t xml:space="preserve">Opłata z tytułu zakupu usług telekomunikacyjnych świadczonych w stacjonarnej publicznej sieci telefonicznej </t>
  </si>
  <si>
    <t>Kultura i ochrona dziedzictwa narodowego</t>
  </si>
  <si>
    <t>Filharmonie, orkiestry, chóry i kapele</t>
  </si>
  <si>
    <t>Domy i ośrodki kultury, świetlice i kluby</t>
  </si>
  <si>
    <t>Dotacja podmiotowa z budżetu dla samorządowej instytucji kultury</t>
  </si>
  <si>
    <t>Biblioteki</t>
  </si>
  <si>
    <t xml:space="preserve">Kultura fizyczna </t>
  </si>
  <si>
    <t>Obiekty sportowe</t>
  </si>
  <si>
    <t xml:space="preserve">Zadania w zakresie kultury fizycznej </t>
  </si>
  <si>
    <r>
      <t>Razem</t>
    </r>
    <r>
      <rPr>
        <sz val="10"/>
        <rFont val="Arial"/>
        <family val="2"/>
      </rPr>
      <t>:</t>
    </r>
  </si>
  <si>
    <t>Wynagrodzenia agencyjno-prowizyjne</t>
  </si>
  <si>
    <t>Wybory do Parlamentu Europejskiego</t>
  </si>
  <si>
    <t>Obrona cywilna</t>
  </si>
  <si>
    <t>2910</t>
  </si>
  <si>
    <t>4010</t>
  </si>
  <si>
    <t>Inne formy wychowania przedszkolnego</t>
  </si>
  <si>
    <t>Gospodarka komunalna i ochrona środowiska</t>
  </si>
  <si>
    <t xml:space="preserve">Zwrot dotacji oraz płatności, w tym wykorzystanych niezgodnie z przeznaczeniem lub wykorzystanych z naruszeniem procedur, o których mowa w art. 184 ustawy, pobranych nienależnie lub w nadmiernej wysokości </t>
  </si>
  <si>
    <t>Dotacje celowe z budżetu jednostki samorzadu terytorialnego, udzielone w trybie art.. 221 ustawy, na finansowanie lub dofinansowanie zadań zleconych do realizacji organizacjom prowadzącym działalnośc pożytku publicznego</t>
  </si>
  <si>
    <t xml:space="preserve">Dotacje  celowe z budżetu jednostki samorządu terytorialnego, udzielone w trybie art. 221 ustawy, na finansowanie lub dofinansowanie zadań zleconych do realizacji organizacjom prowadzącym działalności pożytku publicznego        </t>
  </si>
  <si>
    <t>Wpłaty na Państwowy Fundusz Rehabilitacji Osób Niepełnosprawnych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</si>
  <si>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</si>
  <si>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Dotacje celowe przekazane gminie na zadania bieżące realizowane na podstawie porozumień (umów) między jst</t>
  </si>
  <si>
    <t>Dokształcanie i doskonalenie nauczycieli</t>
  </si>
  <si>
    <t>Stołówki szkolne i przedszkolne</t>
  </si>
  <si>
    <t>Pomoc społeczna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</si>
</sst>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???"/>
    <numFmt numFmtId="167" formatCode="#,##0.00;\-#,##0.00"/>
    <numFmt numFmtId="168" formatCode="???"/>
    <numFmt numFmtId="169" formatCode="?????"/>
    <numFmt numFmtId="170" formatCode="#,###.00"/>
    <numFmt numFmtId="171" formatCode="#,##0.00;[Red]\-#,##0.00"/>
    <numFmt numFmtId="172" formatCode="#"/>
  </numFmts>
  <fonts count="32">
    <font>
      <sz val="10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sz val="8"/>
      <color indexed="31"/>
      <name val="Arial CE"/>
      <family val="2"/>
    </font>
    <font>
      <sz val="8"/>
      <color indexed="9"/>
      <name val="Arial CE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" borderId="1" applyNumberFormat="0" applyAlignment="0" applyProtection="0"/>
    <xf numFmtId="9" fontId="0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31" fillId="15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59" applyFont="1">
      <alignment/>
      <protection/>
    </xf>
    <xf numFmtId="0" fontId="1" fillId="0" borderId="0" xfId="59" applyFont="1">
      <alignment/>
      <protection/>
    </xf>
    <xf numFmtId="0" fontId="1" fillId="0" borderId="0" xfId="59" applyFont="1" applyBorder="1">
      <alignment/>
      <protection/>
    </xf>
    <xf numFmtId="0" fontId="4" fillId="0" borderId="10" xfId="59" applyFont="1" applyBorder="1">
      <alignment/>
      <protection/>
    </xf>
    <xf numFmtId="165" fontId="5" fillId="16" borderId="10" xfId="59" applyNumberFormat="1" applyFont="1" applyFill="1" applyBorder="1" applyAlignment="1">
      <alignment horizontal="left" vertical="top"/>
      <protection/>
    </xf>
    <xf numFmtId="0" fontId="4" fillId="16" borderId="10" xfId="59" applyFont="1" applyFill="1" applyBorder="1">
      <alignment/>
      <protection/>
    </xf>
    <xf numFmtId="0" fontId="5" fillId="16" borderId="10" xfId="59" applyFont="1" applyFill="1" applyBorder="1" applyAlignment="1">
      <alignment horizontal="left" vertical="top"/>
      <protection/>
    </xf>
    <xf numFmtId="4" fontId="5" fillId="16" borderId="10" xfId="59" applyNumberFormat="1" applyFont="1" applyFill="1" applyBorder="1" applyAlignment="1">
      <alignment horizontal="right" vertical="top"/>
      <protection/>
    </xf>
    <xf numFmtId="10" fontId="5" fillId="16" borderId="10" xfId="59" applyNumberFormat="1" applyFont="1" applyFill="1" applyBorder="1" applyAlignment="1">
      <alignment horizontal="right" vertical="top"/>
      <protection/>
    </xf>
    <xf numFmtId="4" fontId="1" fillId="0" borderId="0" xfId="59" applyNumberFormat="1" applyFont="1">
      <alignment/>
      <protection/>
    </xf>
    <xf numFmtId="165" fontId="5" fillId="17" borderId="10" xfId="59" applyNumberFormat="1" applyFont="1" applyFill="1" applyBorder="1" applyAlignment="1">
      <alignment horizontal="left" vertical="top"/>
      <protection/>
    </xf>
    <xf numFmtId="0" fontId="6" fillId="17" borderId="10" xfId="59" applyFont="1" applyFill="1" applyBorder="1" applyAlignment="1">
      <alignment horizontal="left" vertical="top"/>
      <protection/>
    </xf>
    <xf numFmtId="0" fontId="5" fillId="17" borderId="10" xfId="59" applyFont="1" applyFill="1" applyBorder="1" applyAlignment="1">
      <alignment horizontal="left" vertical="top" wrapText="1"/>
      <protection/>
    </xf>
    <xf numFmtId="4" fontId="5" fillId="17" borderId="10" xfId="59" applyNumberFormat="1" applyFont="1" applyFill="1" applyBorder="1" applyAlignment="1">
      <alignment horizontal="right" vertical="top"/>
      <protection/>
    </xf>
    <xf numFmtId="10" fontId="5" fillId="17" borderId="10" xfId="59" applyNumberFormat="1" applyFont="1" applyFill="1" applyBorder="1" applyAlignment="1">
      <alignment horizontal="right" vertical="top"/>
      <protection/>
    </xf>
    <xf numFmtId="49" fontId="4" fillId="16" borderId="10" xfId="59" applyNumberFormat="1" applyFont="1" applyFill="1" applyBorder="1">
      <alignment/>
      <protection/>
    </xf>
    <xf numFmtId="166" fontId="5" fillId="16" borderId="10" xfId="59" applyNumberFormat="1" applyFont="1" applyFill="1" applyBorder="1" applyAlignment="1">
      <alignment horizontal="left" vertical="top"/>
      <protection/>
    </xf>
    <xf numFmtId="166" fontId="5" fillId="0" borderId="10" xfId="59" applyNumberFormat="1" applyFont="1" applyBorder="1" applyAlignment="1">
      <alignment horizontal="left" vertical="top"/>
      <protection/>
    </xf>
    <xf numFmtId="0" fontId="5" fillId="0" borderId="10" xfId="59" applyFont="1" applyBorder="1" applyAlignment="1">
      <alignment horizontal="left" vertical="top"/>
      <protection/>
    </xf>
    <xf numFmtId="4" fontId="5" fillId="0" borderId="10" xfId="59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horizontal="left"/>
    </xf>
    <xf numFmtId="4" fontId="5" fillId="0" borderId="10" xfId="59" applyNumberFormat="1" applyFont="1" applyBorder="1" applyAlignment="1">
      <alignment horizontal="right" vertical="top"/>
      <protection/>
    </xf>
    <xf numFmtId="0" fontId="5" fillId="0" borderId="10" xfId="59" applyFont="1" applyBorder="1" applyAlignment="1">
      <alignment horizontal="left" vertical="top" wrapText="1"/>
      <protection/>
    </xf>
    <xf numFmtId="10" fontId="5" fillId="0" borderId="10" xfId="59" applyNumberFormat="1" applyFont="1" applyBorder="1" applyAlignment="1">
      <alignment horizontal="right" vertical="top"/>
      <protection/>
    </xf>
    <xf numFmtId="166" fontId="5" fillId="17" borderId="10" xfId="59" applyNumberFormat="1" applyFont="1" applyFill="1" applyBorder="1" applyAlignment="1">
      <alignment horizontal="left" vertical="top"/>
      <protection/>
    </xf>
    <xf numFmtId="0" fontId="5" fillId="17" borderId="10" xfId="59" applyFont="1" applyFill="1" applyBorder="1" applyAlignment="1">
      <alignment horizontal="left" vertical="top"/>
      <protection/>
    </xf>
    <xf numFmtId="0" fontId="1" fillId="17" borderId="0" xfId="59" applyFont="1" applyFill="1">
      <alignment/>
      <protection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4" fillId="18" borderId="10" xfId="59" applyFont="1" applyFill="1" applyBorder="1" applyAlignment="1">
      <alignment horizontal="left"/>
      <protection/>
    </xf>
    <xf numFmtId="0" fontId="4" fillId="18" borderId="10" xfId="59" applyFont="1" applyFill="1" applyBorder="1">
      <alignment/>
      <protection/>
    </xf>
    <xf numFmtId="0" fontId="5" fillId="18" borderId="10" xfId="59" applyFont="1" applyFill="1" applyBorder="1" applyAlignment="1">
      <alignment horizontal="left" vertical="top"/>
      <protection/>
    </xf>
    <xf numFmtId="4" fontId="5" fillId="18" borderId="10" xfId="59" applyNumberFormat="1" applyFont="1" applyFill="1" applyBorder="1" applyAlignment="1">
      <alignment horizontal="right" vertical="top"/>
      <protection/>
    </xf>
    <xf numFmtId="10" fontId="5" fillId="18" borderId="10" xfId="59" applyNumberFormat="1" applyFont="1" applyFill="1" applyBorder="1" applyAlignment="1">
      <alignment horizontal="right" vertical="top"/>
      <protection/>
    </xf>
    <xf numFmtId="0" fontId="0" fillId="17" borderId="0" xfId="0" applyFill="1" applyAlignment="1">
      <alignment/>
    </xf>
    <xf numFmtId="0" fontId="4" fillId="17" borderId="10" xfId="59" applyFont="1" applyFill="1" applyBorder="1" applyAlignment="1">
      <alignment horizontal="left"/>
      <protection/>
    </xf>
    <xf numFmtId="10" fontId="3" fillId="0" borderId="10" xfId="59" applyNumberFormat="1" applyFont="1" applyFill="1" applyBorder="1" applyAlignment="1">
      <alignment horizontal="right" vertical="top"/>
      <protection/>
    </xf>
    <xf numFmtId="0" fontId="1" fillId="17" borderId="0" xfId="59" applyFont="1" applyFill="1" applyBorder="1">
      <alignment/>
      <protection/>
    </xf>
    <xf numFmtId="0" fontId="0" fillId="17" borderId="0" xfId="0" applyFill="1" applyBorder="1" applyAlignment="1">
      <alignment/>
    </xf>
    <xf numFmtId="0" fontId="0" fillId="17" borderId="11" xfId="0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5" fillId="16" borderId="10" xfId="59" applyNumberFormat="1" applyFont="1" applyFill="1" applyBorder="1" applyAlignment="1">
      <alignment horizontal="left" vertical="top"/>
      <protection/>
    </xf>
    <xf numFmtId="0" fontId="5" fillId="0" borderId="10" xfId="59" applyFont="1" applyBorder="1" applyAlignment="1">
      <alignment vertical="top" wrapText="1"/>
      <protection/>
    </xf>
    <xf numFmtId="0" fontId="10" fillId="18" borderId="10" xfId="59" applyFont="1" applyFill="1" applyBorder="1" applyAlignment="1">
      <alignment horizontal="left"/>
      <protection/>
    </xf>
    <xf numFmtId="166" fontId="11" fillId="18" borderId="10" xfId="59" applyNumberFormat="1" applyFont="1" applyFill="1" applyBorder="1" applyAlignment="1">
      <alignment horizontal="left" vertical="top"/>
      <protection/>
    </xf>
    <xf numFmtId="0" fontId="4" fillId="18" borderId="0" xfId="0" applyFont="1" applyFill="1" applyAlignment="1">
      <alignment/>
    </xf>
    <xf numFmtId="166" fontId="5" fillId="0" borderId="10" xfId="59" applyNumberFormat="1" applyFont="1" applyFill="1" applyBorder="1" applyAlignment="1">
      <alignment horizontal="left" vertical="top"/>
      <protection/>
    </xf>
    <xf numFmtId="166" fontId="12" fillId="18" borderId="10" xfId="59" applyNumberFormat="1" applyFont="1" applyFill="1" applyBorder="1" applyAlignment="1">
      <alignment horizontal="left" vertical="top"/>
      <protection/>
    </xf>
    <xf numFmtId="4" fontId="1" fillId="0" borderId="0" xfId="59" applyNumberFormat="1" applyFont="1" applyFill="1">
      <alignment/>
      <protection/>
    </xf>
    <xf numFmtId="0" fontId="0" fillId="0" borderId="0" xfId="0" applyFill="1" applyAlignment="1">
      <alignment/>
    </xf>
    <xf numFmtId="0" fontId="4" fillId="0" borderId="10" xfId="59" applyFont="1" applyFill="1" applyBorder="1" applyAlignment="1">
      <alignment horizontal="left"/>
      <protection/>
    </xf>
    <xf numFmtId="0" fontId="4" fillId="0" borderId="10" xfId="0" applyFont="1" applyBorder="1" applyAlignment="1">
      <alignment horizontal="left" wrapText="1"/>
    </xf>
    <xf numFmtId="166" fontId="5" fillId="0" borderId="10" xfId="59" applyNumberFormat="1" applyFont="1" applyBorder="1" applyAlignment="1">
      <alignment horizontal="left" vertical="top" wrapText="1"/>
      <protection/>
    </xf>
    <xf numFmtId="4" fontId="5" fillId="0" borderId="10" xfId="59" applyNumberFormat="1" applyFont="1" applyBorder="1" applyAlignment="1">
      <alignment horizontal="right" vertical="top" wrapText="1"/>
      <protection/>
    </xf>
    <xf numFmtId="0" fontId="1" fillId="0" borderId="0" xfId="59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5" fillId="0" borderId="10" xfId="59" applyFont="1" applyFill="1" applyBorder="1" applyAlignment="1">
      <alignment horizontal="left" vertical="top"/>
      <protection/>
    </xf>
    <xf numFmtId="0" fontId="4" fillId="0" borderId="12" xfId="0" applyFont="1" applyBorder="1" applyAlignment="1">
      <alignment horizontal="left"/>
    </xf>
    <xf numFmtId="0" fontId="5" fillId="16" borderId="10" xfId="59" applyFont="1" applyFill="1" applyBorder="1" applyAlignment="1">
      <alignment horizontal="left" vertical="top" wrapText="1"/>
      <protection/>
    </xf>
    <xf numFmtId="0" fontId="4" fillId="17" borderId="10" xfId="59" applyFont="1" applyFill="1" applyBorder="1" applyAlignment="1">
      <alignment horizontal="left" vertical="top"/>
      <protection/>
    </xf>
    <xf numFmtId="0" fontId="4" fillId="17" borderId="10" xfId="59" applyFont="1" applyFill="1" applyBorder="1" applyAlignment="1">
      <alignment horizontal="left" vertical="center"/>
      <protection/>
    </xf>
    <xf numFmtId="0" fontId="4" fillId="16" borderId="10" xfId="59" applyFont="1" applyFill="1" applyBorder="1" applyAlignment="1">
      <alignment horizontal="left" vertical="top" wrapText="1"/>
      <protection/>
    </xf>
    <xf numFmtId="0" fontId="4" fillId="16" borderId="10" xfId="59" applyFont="1" applyFill="1" applyBorder="1" applyAlignment="1">
      <alignment wrapText="1"/>
      <protection/>
    </xf>
    <xf numFmtId="4" fontId="5" fillId="16" borderId="10" xfId="59" applyNumberFormat="1" applyFont="1" applyFill="1" applyBorder="1" applyAlignment="1">
      <alignment horizontal="right" vertical="top" wrapText="1"/>
      <protection/>
    </xf>
    <xf numFmtId="10" fontId="5" fillId="16" borderId="10" xfId="59" applyNumberFormat="1" applyFont="1" applyFill="1" applyBorder="1" applyAlignment="1">
      <alignment horizontal="right" vertical="top" wrapText="1"/>
      <protection/>
    </xf>
    <xf numFmtId="0" fontId="4" fillId="18" borderId="10" xfId="59" applyFont="1" applyFill="1" applyBorder="1" applyAlignment="1">
      <alignment horizontal="left" vertical="top" wrapText="1"/>
      <protection/>
    </xf>
    <xf numFmtId="166" fontId="5" fillId="18" borderId="10" xfId="59" applyNumberFormat="1" applyFont="1" applyFill="1" applyBorder="1" applyAlignment="1">
      <alignment horizontal="left" vertical="top" wrapText="1"/>
      <protection/>
    </xf>
    <xf numFmtId="0" fontId="5" fillId="18" borderId="10" xfId="59" applyFont="1" applyFill="1" applyBorder="1" applyAlignment="1">
      <alignment horizontal="left" vertical="top" wrapText="1"/>
      <protection/>
    </xf>
    <xf numFmtId="4" fontId="5" fillId="18" borderId="10" xfId="59" applyNumberFormat="1" applyFont="1" applyFill="1" applyBorder="1" applyAlignment="1">
      <alignment horizontal="right" vertical="top" wrapText="1"/>
      <protection/>
    </xf>
    <xf numFmtId="10" fontId="5" fillId="18" borderId="10" xfId="59" applyNumberFormat="1" applyFont="1" applyFill="1" applyBorder="1" applyAlignment="1">
      <alignment horizontal="right" vertical="top" wrapText="1"/>
      <protection/>
    </xf>
    <xf numFmtId="0" fontId="4" fillId="17" borderId="10" xfId="59" applyFont="1" applyFill="1" applyBorder="1" applyAlignment="1">
      <alignment wrapText="1"/>
      <protection/>
    </xf>
    <xf numFmtId="166" fontId="5" fillId="17" borderId="10" xfId="59" applyNumberFormat="1" applyFont="1" applyFill="1" applyBorder="1" applyAlignment="1">
      <alignment horizontal="left" vertical="top" wrapText="1"/>
      <protection/>
    </xf>
    <xf numFmtId="4" fontId="5" fillId="17" borderId="10" xfId="59" applyNumberFormat="1" applyFont="1" applyFill="1" applyBorder="1" applyAlignment="1">
      <alignment horizontal="right" vertical="top" wrapText="1"/>
      <protection/>
    </xf>
    <xf numFmtId="10" fontId="5" fillId="17" borderId="10" xfId="59" applyNumberFormat="1" applyFont="1" applyFill="1" applyBorder="1" applyAlignment="1">
      <alignment horizontal="right" vertical="top" wrapText="1"/>
      <protection/>
    </xf>
    <xf numFmtId="0" fontId="4" fillId="18" borderId="10" xfId="59" applyFont="1" applyFill="1" applyBorder="1" applyAlignment="1">
      <alignment horizontal="left" vertical="center" wrapText="1"/>
      <protection/>
    </xf>
    <xf numFmtId="0" fontId="5" fillId="18" borderId="10" xfId="59" applyFont="1" applyFill="1" applyBorder="1" applyAlignment="1">
      <alignment horizontal="left" vertical="center" wrapText="1"/>
      <protection/>
    </xf>
    <xf numFmtId="4" fontId="5" fillId="18" borderId="10" xfId="59" applyNumberFormat="1" applyFont="1" applyFill="1" applyBorder="1" applyAlignment="1">
      <alignment horizontal="right" vertical="center" wrapText="1"/>
      <protection/>
    </xf>
    <xf numFmtId="10" fontId="5" fillId="18" borderId="10" xfId="59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Border="1" applyAlignment="1">
      <alignment/>
    </xf>
    <xf numFmtId="166" fontId="5" fillId="0" borderId="10" xfId="59" applyNumberFormat="1" applyFont="1" applyBorder="1" applyAlignment="1">
      <alignment horizontal="left"/>
      <protection/>
    </xf>
    <xf numFmtId="4" fontId="5" fillId="0" borderId="10" xfId="59" applyNumberFormat="1" applyFont="1" applyBorder="1" applyAlignment="1">
      <alignment horizontal="right"/>
      <protection/>
    </xf>
    <xf numFmtId="166" fontId="5" fillId="0" borderId="10" xfId="59" applyNumberFormat="1" applyFont="1" applyBorder="1" applyAlignment="1">
      <alignment horizontal="left" wrapText="1"/>
      <protection/>
    </xf>
    <xf numFmtId="172" fontId="5" fillId="0" borderId="12" xfId="59" applyNumberFormat="1" applyFont="1" applyFill="1" applyBorder="1" applyAlignment="1">
      <alignment horizontal="left" vertical="top" wrapText="1"/>
      <protection/>
    </xf>
    <xf numFmtId="4" fontId="5" fillId="0" borderId="13" xfId="59" applyNumberFormat="1" applyFont="1" applyFill="1" applyBorder="1" applyAlignment="1">
      <alignment horizontal="right" vertical="top" wrapText="1"/>
      <protection/>
    </xf>
    <xf numFmtId="172" fontId="5" fillId="0" borderId="14" xfId="59" applyNumberFormat="1" applyFont="1" applyBorder="1" applyAlignment="1">
      <alignment horizontal="left" vertical="top"/>
      <protection/>
    </xf>
    <xf numFmtId="4" fontId="5" fillId="0" borderId="15" xfId="59" applyNumberFormat="1" applyFont="1" applyBorder="1" applyAlignment="1">
      <alignment horizontal="right" vertical="top"/>
      <protection/>
    </xf>
    <xf numFmtId="172" fontId="5" fillId="0" borderId="10" xfId="59" applyNumberFormat="1" applyFont="1" applyBorder="1" applyAlignment="1">
      <alignment horizontal="left" vertical="top" wrapText="1"/>
      <protection/>
    </xf>
    <xf numFmtId="0" fontId="4" fillId="0" borderId="16" xfId="0" applyFont="1" applyBorder="1" applyAlignment="1">
      <alignment horizontal="left" vertical="top" wrapText="1"/>
    </xf>
    <xf numFmtId="172" fontId="5" fillId="0" borderId="10" xfId="59" applyNumberFormat="1" applyFont="1" applyBorder="1" applyAlignment="1">
      <alignment horizontal="left" vertical="top"/>
      <protection/>
    </xf>
    <xf numFmtId="0" fontId="5" fillId="0" borderId="10" xfId="59" applyFont="1" applyFill="1" applyBorder="1" applyAlignment="1">
      <alignment horizontal="left" vertical="top" wrapText="1"/>
      <protection/>
    </xf>
    <xf numFmtId="0" fontId="4" fillId="0" borderId="12" xfId="0" applyFont="1" applyBorder="1" applyAlignment="1">
      <alignment horizontal="left" vertical="top"/>
    </xf>
    <xf numFmtId="172" fontId="5" fillId="16" borderId="14" xfId="59" applyNumberFormat="1" applyFont="1" applyFill="1" applyBorder="1" applyAlignment="1">
      <alignment horizontal="left" vertical="top"/>
      <protection/>
    </xf>
    <xf numFmtId="0" fontId="4" fillId="16" borderId="14" xfId="59" applyFont="1" applyFill="1" applyBorder="1">
      <alignment/>
      <protection/>
    </xf>
    <xf numFmtId="172" fontId="5" fillId="17" borderId="14" xfId="59" applyNumberFormat="1" applyFont="1" applyFill="1" applyBorder="1" applyAlignment="1">
      <alignment horizontal="left" vertical="top"/>
      <protection/>
    </xf>
    <xf numFmtId="0" fontId="4" fillId="17" borderId="14" xfId="59" applyFont="1" applyFill="1" applyBorder="1" applyAlignment="1">
      <alignment horizontal="left" vertical="top"/>
      <protection/>
    </xf>
    <xf numFmtId="172" fontId="5" fillId="0" borderId="17" xfId="59" applyNumberFormat="1" applyFont="1" applyBorder="1" applyAlignment="1">
      <alignment horizontal="left" vertical="top" wrapText="1"/>
      <protection/>
    </xf>
    <xf numFmtId="0" fontId="4" fillId="0" borderId="12" xfId="0" applyFont="1" applyBorder="1" applyAlignment="1">
      <alignment horizontal="left" vertical="top" wrapText="1"/>
    </xf>
    <xf numFmtId="172" fontId="5" fillId="0" borderId="14" xfId="59" applyNumberFormat="1" applyFont="1" applyBorder="1" applyAlignment="1">
      <alignment horizontal="left" vertical="top" wrapText="1"/>
      <protection/>
    </xf>
    <xf numFmtId="0" fontId="4" fillId="0" borderId="10" xfId="59" applyFont="1" applyBorder="1" applyAlignment="1">
      <alignment wrapText="1"/>
      <protection/>
    </xf>
    <xf numFmtId="4" fontId="5" fillId="0" borderId="15" xfId="59" applyNumberFormat="1" applyFont="1" applyBorder="1" applyAlignment="1">
      <alignment horizontal="right" vertical="top" wrapText="1"/>
      <protection/>
    </xf>
    <xf numFmtId="172" fontId="5" fillId="0" borderId="17" xfId="59" applyNumberFormat="1" applyFont="1" applyBorder="1" applyAlignment="1">
      <alignment horizontal="left" vertical="top"/>
      <protection/>
    </xf>
    <xf numFmtId="0" fontId="5" fillId="0" borderId="18" xfId="59" applyFont="1" applyFill="1" applyBorder="1" applyAlignment="1">
      <alignment horizontal="left" vertical="top" wrapText="1"/>
      <protection/>
    </xf>
    <xf numFmtId="0" fontId="4" fillId="16" borderId="10" xfId="59" applyFont="1" applyFill="1" applyBorder="1" applyAlignment="1">
      <alignment horizontal="left" vertical="top"/>
      <protection/>
    </xf>
    <xf numFmtId="172" fontId="5" fillId="16" borderId="19" xfId="59" applyNumberFormat="1" applyFont="1" applyFill="1" applyBorder="1" applyAlignment="1">
      <alignment horizontal="left" vertical="top"/>
      <protection/>
    </xf>
    <xf numFmtId="0" fontId="4" fillId="0" borderId="10" xfId="59" applyFont="1" applyBorder="1" applyAlignment="1">
      <alignment vertical="top" wrapText="1"/>
      <protection/>
    </xf>
    <xf numFmtId="0" fontId="4" fillId="0" borderId="20" xfId="0" applyFont="1" applyBorder="1" applyAlignment="1">
      <alignment horizontal="left" vertical="top" wrapText="1"/>
    </xf>
    <xf numFmtId="172" fontId="5" fillId="16" borderId="10" xfId="59" applyNumberFormat="1" applyFont="1" applyFill="1" applyBorder="1" applyAlignment="1">
      <alignment horizontal="left" vertical="top"/>
      <protection/>
    </xf>
    <xf numFmtId="0" fontId="4" fillId="16" borderId="19" xfId="59" applyFont="1" applyFill="1" applyBorder="1">
      <alignment/>
      <protection/>
    </xf>
    <xf numFmtId="172" fontId="5" fillId="0" borderId="19" xfId="59" applyNumberFormat="1" applyFont="1" applyBorder="1" applyAlignment="1">
      <alignment horizontal="left" vertical="top"/>
      <protection/>
    </xf>
    <xf numFmtId="172" fontId="5" fillId="16" borderId="21" xfId="59" applyNumberFormat="1" applyFont="1" applyFill="1" applyBorder="1" applyAlignment="1">
      <alignment horizontal="left" vertical="top" wrapText="1"/>
      <protection/>
    </xf>
    <xf numFmtId="0" fontId="5" fillId="16" borderId="15" xfId="59" applyFont="1" applyFill="1" applyBorder="1" applyAlignment="1">
      <alignment horizontal="left" vertical="top" wrapText="1"/>
      <protection/>
    </xf>
    <xf numFmtId="172" fontId="5" fillId="17" borderId="21" xfId="59" applyNumberFormat="1" applyFont="1" applyFill="1" applyBorder="1" applyAlignment="1">
      <alignment horizontal="left" vertical="top" wrapText="1"/>
      <protection/>
    </xf>
    <xf numFmtId="0" fontId="5" fillId="17" borderId="15" xfId="59" applyFont="1" applyFill="1" applyBorder="1" applyAlignment="1">
      <alignment horizontal="left" vertical="top" wrapText="1"/>
      <protection/>
    </xf>
    <xf numFmtId="172" fontId="5" fillId="17" borderId="10" xfId="59" applyNumberFormat="1" applyFont="1" applyFill="1" applyBorder="1" applyAlignment="1">
      <alignment horizontal="left" vertical="top" wrapText="1"/>
      <protection/>
    </xf>
    <xf numFmtId="4" fontId="5" fillId="17" borderId="22" xfId="59" applyNumberFormat="1" applyFont="1" applyFill="1" applyBorder="1" applyAlignment="1">
      <alignment horizontal="right" vertical="top" wrapText="1"/>
      <protection/>
    </xf>
    <xf numFmtId="172" fontId="5" fillId="17" borderId="15" xfId="59" applyNumberFormat="1" applyFont="1" applyFill="1" applyBorder="1" applyAlignment="1">
      <alignment horizontal="left" vertical="top" wrapText="1"/>
      <protection/>
    </xf>
    <xf numFmtId="4" fontId="5" fillId="17" borderId="23" xfId="59" applyNumberFormat="1" applyFont="1" applyFill="1" applyBorder="1" applyAlignment="1">
      <alignment horizontal="right" vertical="top" wrapText="1"/>
      <protection/>
    </xf>
    <xf numFmtId="4" fontId="5" fillId="17" borderId="15" xfId="59" applyNumberFormat="1" applyFont="1" applyFill="1" applyBorder="1" applyAlignment="1">
      <alignment horizontal="right" vertical="top" wrapText="1"/>
      <protection/>
    </xf>
    <xf numFmtId="0" fontId="5" fillId="0" borderId="24" xfId="59" applyFont="1" applyFill="1" applyBorder="1" applyAlignment="1">
      <alignment horizontal="left" vertical="top"/>
      <protection/>
    </xf>
    <xf numFmtId="49" fontId="4" fillId="19" borderId="10" xfId="59" applyNumberFormat="1" applyFont="1" applyFill="1" applyBorder="1" applyAlignment="1">
      <alignment horizontal="left" vertical="center"/>
      <protection/>
    </xf>
    <xf numFmtId="0" fontId="0" fillId="19" borderId="10" xfId="59" applyFont="1" applyFill="1" applyBorder="1">
      <alignment/>
      <protection/>
    </xf>
    <xf numFmtId="0" fontId="5" fillId="19" borderId="10" xfId="59" applyFont="1" applyFill="1" applyBorder="1" applyAlignment="1">
      <alignment horizontal="left" vertical="center"/>
      <protection/>
    </xf>
    <xf numFmtId="4" fontId="4" fillId="19" borderId="10" xfId="59" applyNumberFormat="1" applyFont="1" applyFill="1" applyBorder="1" applyAlignment="1">
      <alignment horizontal="right" vertical="center"/>
      <protection/>
    </xf>
    <xf numFmtId="10" fontId="5" fillId="19" borderId="10" xfId="59" applyNumberFormat="1" applyFont="1" applyFill="1" applyBorder="1" applyAlignment="1">
      <alignment horizontal="right" vertical="center"/>
      <protection/>
    </xf>
    <xf numFmtId="49" fontId="5" fillId="17" borderId="10" xfId="59" applyNumberFormat="1" applyFont="1" applyFill="1" applyBorder="1" applyAlignment="1">
      <alignment horizontal="left" vertical="top"/>
      <protection/>
    </xf>
    <xf numFmtId="10" fontId="5" fillId="17" borderId="15" xfId="59" applyNumberFormat="1" applyFont="1" applyFill="1" applyBorder="1" applyAlignment="1">
      <alignment horizontal="right" vertical="top"/>
      <protection/>
    </xf>
    <xf numFmtId="49" fontId="4" fillId="0" borderId="10" xfId="59" applyNumberFormat="1" applyFont="1" applyBorder="1">
      <alignment/>
      <protection/>
    </xf>
    <xf numFmtId="0" fontId="4" fillId="0" borderId="0" xfId="0" applyFont="1" applyAlignment="1">
      <alignment horizontal="left" vertical="top" wrapText="1"/>
    </xf>
    <xf numFmtId="0" fontId="4" fillId="0" borderId="10" xfId="59" applyFont="1" applyBorder="1" applyAlignment="1">
      <alignment vertical="top"/>
      <protection/>
    </xf>
    <xf numFmtId="169" fontId="5" fillId="16" borderId="21" xfId="59" applyNumberFormat="1" applyFont="1" applyFill="1" applyBorder="1" applyAlignment="1">
      <alignment horizontal="left" vertical="top"/>
      <protection/>
    </xf>
    <xf numFmtId="0" fontId="4" fillId="16" borderId="15" xfId="59" applyFont="1" applyFill="1" applyBorder="1">
      <alignment/>
      <protection/>
    </xf>
    <xf numFmtId="0" fontId="4" fillId="16" borderId="0" xfId="59" applyFont="1" applyFill="1" applyBorder="1" applyAlignment="1">
      <alignment vertical="top"/>
      <protection/>
    </xf>
    <xf numFmtId="4" fontId="5" fillId="16" borderId="15" xfId="59" applyNumberFormat="1" applyFont="1" applyFill="1" applyBorder="1" applyAlignment="1">
      <alignment horizontal="right" vertical="top"/>
      <protection/>
    </xf>
    <xf numFmtId="10" fontId="5" fillId="16" borderId="15" xfId="59" applyNumberFormat="1" applyFont="1" applyFill="1" applyBorder="1" applyAlignment="1">
      <alignment horizontal="right" vertical="top"/>
      <protection/>
    </xf>
    <xf numFmtId="49" fontId="4" fillId="17" borderId="10" xfId="59" applyNumberFormat="1" applyFont="1" applyFill="1" applyBorder="1" applyAlignment="1">
      <alignment horizontal="left" vertical="top" wrapText="1"/>
      <protection/>
    </xf>
    <xf numFmtId="4" fontId="4" fillId="17" borderId="10" xfId="59" applyNumberFormat="1" applyFont="1" applyFill="1" applyBorder="1" applyAlignment="1">
      <alignment horizontal="right" vertical="top" wrapText="1"/>
      <protection/>
    </xf>
    <xf numFmtId="0" fontId="0" fillId="17" borderId="10" xfId="59" applyFont="1" applyFill="1" applyBorder="1" applyAlignment="1">
      <alignment wrapText="1"/>
      <protection/>
    </xf>
    <xf numFmtId="0" fontId="4" fillId="18" borderId="10" xfId="59" applyFont="1" applyFill="1" applyBorder="1" applyAlignment="1">
      <alignment horizontal="left" wrapText="1"/>
      <protection/>
    </xf>
    <xf numFmtId="49" fontId="4" fillId="18" borderId="10" xfId="59" applyNumberFormat="1" applyFont="1" applyFill="1" applyBorder="1" applyAlignment="1">
      <alignment horizontal="left" vertical="top" wrapText="1"/>
      <protection/>
    </xf>
    <xf numFmtId="4" fontId="4" fillId="18" borderId="10" xfId="59" applyNumberFormat="1" applyFont="1" applyFill="1" applyBorder="1" applyAlignment="1">
      <alignment horizontal="right" vertical="top" wrapText="1"/>
      <protection/>
    </xf>
    <xf numFmtId="10" fontId="4" fillId="18" borderId="10" xfId="59" applyNumberFormat="1" applyFont="1" applyFill="1" applyBorder="1" applyAlignment="1">
      <alignment vertical="top" wrapText="1"/>
      <protection/>
    </xf>
    <xf numFmtId="4" fontId="4" fillId="18" borderId="10" xfId="59" applyNumberFormat="1" applyFont="1" applyFill="1" applyBorder="1" applyAlignment="1">
      <alignment horizontal="right" vertical="center" wrapText="1"/>
      <protection/>
    </xf>
    <xf numFmtId="10" fontId="4" fillId="18" borderId="10" xfId="59" applyNumberFormat="1" applyFont="1" applyFill="1" applyBorder="1" applyAlignment="1">
      <alignment vertical="center" wrapText="1"/>
      <protection/>
    </xf>
    <xf numFmtId="0" fontId="5" fillId="18" borderId="10" xfId="59" applyFont="1" applyFill="1" applyBorder="1" applyAlignment="1">
      <alignment horizontal="left" wrapText="1"/>
      <protection/>
    </xf>
    <xf numFmtId="49" fontId="4" fillId="16" borderId="10" xfId="59" applyNumberFormat="1" applyFont="1" applyFill="1" applyBorder="1" applyAlignment="1">
      <alignment vertical="top" wrapText="1"/>
      <protection/>
    </xf>
    <xf numFmtId="0" fontId="4" fillId="17" borderId="10" xfId="59" applyFont="1" applyFill="1" applyBorder="1" applyAlignment="1">
      <alignment horizontal="left" vertical="top" wrapText="1"/>
      <protection/>
    </xf>
    <xf numFmtId="4" fontId="4" fillId="17" borderId="10" xfId="59" applyNumberFormat="1" applyFont="1" applyFill="1" applyBorder="1" applyAlignment="1">
      <alignment vertical="top" wrapText="1"/>
      <protection/>
    </xf>
    <xf numFmtId="0" fontId="5" fillId="0" borderId="25" xfId="59" applyFont="1" applyBorder="1" applyAlignment="1">
      <alignment horizontal="left" vertical="top"/>
      <protection/>
    </xf>
    <xf numFmtId="4" fontId="5" fillId="0" borderId="26" xfId="59" applyNumberFormat="1" applyFont="1" applyBorder="1" applyAlignment="1">
      <alignment horizontal="right" vertical="top"/>
      <protection/>
    </xf>
    <xf numFmtId="166" fontId="5" fillId="0" borderId="20" xfId="59" applyNumberFormat="1" applyFont="1" applyBorder="1" applyAlignment="1">
      <alignment horizontal="left" vertical="top"/>
      <protection/>
    </xf>
    <xf numFmtId="166" fontId="5" fillId="0" borderId="14" xfId="59" applyNumberFormat="1" applyFont="1" applyBorder="1" applyAlignment="1">
      <alignment horizontal="left" vertical="top"/>
      <protection/>
    </xf>
    <xf numFmtId="169" fontId="5" fillId="16" borderId="16" xfId="59" applyNumberFormat="1" applyFont="1" applyFill="1" applyBorder="1" applyAlignment="1">
      <alignment horizontal="left" vertical="top" wrapText="1"/>
      <protection/>
    </xf>
    <xf numFmtId="0" fontId="4" fillId="16" borderId="15" xfId="59" applyFont="1" applyFill="1" applyBorder="1" applyAlignment="1">
      <alignment wrapText="1"/>
      <protection/>
    </xf>
    <xf numFmtId="4" fontId="5" fillId="16" borderId="15" xfId="59" applyNumberFormat="1" applyFont="1" applyFill="1" applyBorder="1" applyAlignment="1">
      <alignment horizontal="right" vertical="top" wrapText="1"/>
      <protection/>
    </xf>
    <xf numFmtId="10" fontId="5" fillId="16" borderId="15" xfId="59" applyNumberFormat="1" applyFont="1" applyFill="1" applyBorder="1" applyAlignment="1">
      <alignment horizontal="right" vertical="top" wrapText="1"/>
      <protection/>
    </xf>
    <xf numFmtId="4" fontId="5" fillId="16" borderId="13" xfId="59" applyNumberFormat="1" applyFont="1" applyFill="1" applyBorder="1" applyAlignment="1">
      <alignment horizontal="right" vertical="top"/>
      <protection/>
    </xf>
    <xf numFmtId="166" fontId="5" fillId="0" borderId="12" xfId="59" applyNumberFormat="1" applyFont="1" applyBorder="1" applyAlignment="1">
      <alignment horizontal="left" vertical="top"/>
      <protection/>
    </xf>
    <xf numFmtId="0" fontId="5" fillId="17" borderId="13" xfId="59" applyFont="1" applyFill="1" applyBorder="1" applyAlignment="1">
      <alignment horizontal="left" vertical="top"/>
      <protection/>
    </xf>
    <xf numFmtId="166" fontId="5" fillId="0" borderId="21" xfId="59" applyNumberFormat="1" applyFont="1" applyBorder="1" applyAlignment="1">
      <alignment horizontal="left" vertical="top"/>
      <protection/>
    </xf>
    <xf numFmtId="169" fontId="5" fillId="16" borderId="14" xfId="59" applyNumberFormat="1" applyFont="1" applyFill="1" applyBorder="1" applyAlignment="1">
      <alignment horizontal="left" vertical="top"/>
      <protection/>
    </xf>
    <xf numFmtId="4" fontId="5" fillId="16" borderId="26" xfId="59" applyNumberFormat="1" applyFont="1" applyFill="1" applyBorder="1" applyAlignment="1">
      <alignment horizontal="right" vertical="top"/>
      <protection/>
    </xf>
    <xf numFmtId="10" fontId="5" fillId="16" borderId="26" xfId="59" applyNumberFormat="1" applyFont="1" applyFill="1" applyBorder="1" applyAlignment="1">
      <alignment horizontal="right" vertical="top"/>
      <protection/>
    </xf>
    <xf numFmtId="0" fontId="4" fillId="18" borderId="10" xfId="59" applyFont="1" applyFill="1" applyBorder="1" applyAlignment="1">
      <alignment horizontal="left" vertical="top"/>
      <protection/>
    </xf>
    <xf numFmtId="166" fontId="5" fillId="18" borderId="10" xfId="59" applyNumberFormat="1" applyFont="1" applyFill="1" applyBorder="1" applyAlignment="1">
      <alignment horizontal="left" vertical="top"/>
      <protection/>
    </xf>
    <xf numFmtId="166" fontId="5" fillId="17" borderId="16" xfId="59" applyNumberFormat="1" applyFont="1" applyFill="1" applyBorder="1" applyAlignment="1">
      <alignment horizontal="left" vertical="top"/>
      <protection/>
    </xf>
    <xf numFmtId="4" fontId="5" fillId="17" borderId="15" xfId="59" applyNumberFormat="1" applyFont="1" applyFill="1" applyBorder="1" applyAlignment="1">
      <alignment horizontal="right" vertical="top"/>
      <protection/>
    </xf>
    <xf numFmtId="166" fontId="5" fillId="0" borderId="27" xfId="59" applyNumberFormat="1" applyFont="1" applyBorder="1" applyAlignment="1">
      <alignment horizontal="left" vertical="top"/>
      <protection/>
    </xf>
    <xf numFmtId="0" fontId="5" fillId="0" borderId="26" xfId="59" applyFont="1" applyBorder="1" applyAlignment="1">
      <alignment horizontal="left" vertical="top"/>
      <protection/>
    </xf>
    <xf numFmtId="166" fontId="5" fillId="0" borderId="19" xfId="59" applyNumberFormat="1" applyFont="1" applyBorder="1" applyAlignment="1">
      <alignment horizontal="left" vertical="top"/>
      <protection/>
    </xf>
    <xf numFmtId="166" fontId="5" fillId="0" borderId="28" xfId="59" applyNumberFormat="1" applyFont="1" applyBorder="1" applyAlignment="1">
      <alignment horizontal="left" vertical="top"/>
      <protection/>
    </xf>
    <xf numFmtId="0" fontId="5" fillId="0" borderId="15" xfId="59" applyFont="1" applyBorder="1" applyAlignment="1">
      <alignment horizontal="left" vertical="top"/>
      <protection/>
    </xf>
    <xf numFmtId="4" fontId="5" fillId="0" borderId="23" xfId="59" applyNumberFormat="1" applyFont="1" applyBorder="1" applyAlignment="1">
      <alignment horizontal="right" vertical="top"/>
      <protection/>
    </xf>
    <xf numFmtId="166" fontId="5" fillId="0" borderId="19" xfId="59" applyNumberFormat="1" applyFont="1" applyBorder="1" applyAlignment="1">
      <alignment horizontal="left" vertical="top" wrapText="1"/>
      <protection/>
    </xf>
    <xf numFmtId="4" fontId="5" fillId="0" borderId="23" xfId="59" applyNumberFormat="1" applyFont="1" applyBorder="1" applyAlignment="1">
      <alignment horizontal="right" vertical="top" wrapText="1"/>
      <protection/>
    </xf>
    <xf numFmtId="0" fontId="5" fillId="16" borderId="26" xfId="59" applyFont="1" applyFill="1" applyBorder="1" applyAlignment="1">
      <alignment horizontal="left" vertical="top"/>
      <protection/>
    </xf>
    <xf numFmtId="0" fontId="4" fillId="17" borderId="14" xfId="59" applyFont="1" applyFill="1" applyBorder="1" applyAlignment="1">
      <alignment horizontal="left"/>
      <protection/>
    </xf>
    <xf numFmtId="0" fontId="5" fillId="17" borderId="26" xfId="59" applyFont="1" applyFill="1" applyBorder="1" applyAlignment="1">
      <alignment horizontal="left" vertical="top"/>
      <protection/>
    </xf>
    <xf numFmtId="166" fontId="5" fillId="16" borderId="19" xfId="59" applyNumberFormat="1" applyFont="1" applyFill="1" applyBorder="1" applyAlignment="1">
      <alignment horizontal="left" vertical="top"/>
      <protection/>
    </xf>
    <xf numFmtId="0" fontId="13" fillId="0" borderId="0" xfId="59" applyFont="1" applyBorder="1">
      <alignment/>
      <protection/>
    </xf>
    <xf numFmtId="0" fontId="8" fillId="0" borderId="0" xfId="0" applyFont="1" applyAlignment="1">
      <alignment/>
    </xf>
    <xf numFmtId="166" fontId="5" fillId="0" borderId="19" xfId="59" applyNumberFormat="1" applyFont="1" applyFill="1" applyBorder="1" applyAlignment="1">
      <alignment horizontal="left" vertical="top"/>
      <protection/>
    </xf>
    <xf numFmtId="4" fontId="5" fillId="0" borderId="15" xfId="59" applyNumberFormat="1" applyFont="1" applyFill="1" applyBorder="1" applyAlignment="1">
      <alignment horizontal="right" vertical="top"/>
      <protection/>
    </xf>
    <xf numFmtId="169" fontId="5" fillId="16" borderId="20" xfId="59" applyNumberFormat="1" applyFont="1" applyFill="1" applyBorder="1" applyAlignment="1">
      <alignment horizontal="left" vertical="top"/>
      <protection/>
    </xf>
    <xf numFmtId="0" fontId="4" fillId="16" borderId="20" xfId="59" applyFont="1" applyFill="1" applyBorder="1">
      <alignment/>
      <protection/>
    </xf>
    <xf numFmtId="0" fontId="4" fillId="17" borderId="21" xfId="59" applyFont="1" applyFill="1" applyBorder="1" applyAlignment="1">
      <alignment horizontal="left"/>
      <protection/>
    </xf>
    <xf numFmtId="0" fontId="5" fillId="17" borderId="15" xfId="59" applyFont="1" applyFill="1" applyBorder="1" applyAlignment="1">
      <alignment horizontal="left" vertical="top"/>
      <protection/>
    </xf>
    <xf numFmtId="0" fontId="4" fillId="0" borderId="14" xfId="59" applyFont="1" applyFill="1" applyBorder="1" applyAlignment="1">
      <alignment horizontal="left"/>
      <protection/>
    </xf>
    <xf numFmtId="166" fontId="5" fillId="0" borderId="15" xfId="59" applyNumberFormat="1" applyFont="1" applyBorder="1" applyAlignment="1">
      <alignment horizontal="left" vertical="top" wrapText="1"/>
      <protection/>
    </xf>
    <xf numFmtId="0" fontId="5" fillId="0" borderId="13" xfId="59" applyFont="1" applyBorder="1" applyAlignment="1">
      <alignment horizontal="left" vertical="top" wrapText="1"/>
      <protection/>
    </xf>
    <xf numFmtId="169" fontId="5" fillId="17" borderId="15" xfId="59" applyNumberFormat="1" applyFont="1" applyFill="1" applyBorder="1" applyAlignment="1">
      <alignment horizontal="left" vertical="top"/>
      <protection/>
    </xf>
    <xf numFmtId="0" fontId="1" fillId="0" borderId="0" xfId="59" applyFont="1" applyAlignment="1">
      <alignment vertical="top" wrapText="1"/>
      <protection/>
    </xf>
    <xf numFmtId="0" fontId="0" fillId="0" borderId="0" xfId="59" applyFont="1" applyAlignment="1">
      <alignment vertical="top" wrapText="1"/>
      <protection/>
    </xf>
    <xf numFmtId="0" fontId="4" fillId="18" borderId="14" xfId="59" applyFont="1" applyFill="1" applyBorder="1" applyAlignment="1">
      <alignment horizontal="left"/>
      <protection/>
    </xf>
    <xf numFmtId="166" fontId="5" fillId="18" borderId="21" xfId="59" applyNumberFormat="1" applyFont="1" applyFill="1" applyBorder="1" applyAlignment="1">
      <alignment horizontal="left" vertical="top"/>
      <protection/>
    </xf>
    <xf numFmtId="0" fontId="5" fillId="18" borderId="26" xfId="59" applyFont="1" applyFill="1" applyBorder="1" applyAlignment="1">
      <alignment horizontal="left" vertical="top"/>
      <protection/>
    </xf>
    <xf numFmtId="0" fontId="5" fillId="0" borderId="26" xfId="59" applyFont="1" applyBorder="1" applyAlignment="1">
      <alignment horizontal="left" vertical="top" wrapText="1"/>
      <protection/>
    </xf>
    <xf numFmtId="0" fontId="5" fillId="0" borderId="29" xfId="59" applyFont="1" applyBorder="1" applyAlignment="1">
      <alignment horizontal="left" vertical="top"/>
      <protection/>
    </xf>
    <xf numFmtId="0" fontId="4" fillId="16" borderId="10" xfId="59" applyFont="1" applyFill="1" applyBorder="1" applyAlignment="1">
      <alignment vertical="center"/>
      <protection/>
    </xf>
    <xf numFmtId="4" fontId="5" fillId="16" borderId="22" xfId="59" applyNumberFormat="1" applyFont="1" applyFill="1" applyBorder="1" applyAlignment="1">
      <alignment horizontal="right" vertical="top"/>
      <protection/>
    </xf>
    <xf numFmtId="4" fontId="5" fillId="17" borderId="10" xfId="59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4" fillId="16" borderId="14" xfId="59" applyFont="1" applyFill="1" applyBorder="1" applyAlignment="1">
      <alignment horizontal="left" vertical="top"/>
      <protection/>
    </xf>
    <xf numFmtId="0" fontId="4" fillId="17" borderId="14" xfId="59" applyFont="1" applyFill="1" applyBorder="1" applyAlignment="1">
      <alignment vertical="top" wrapText="1"/>
      <protection/>
    </xf>
    <xf numFmtId="4" fontId="4" fillId="0" borderId="26" xfId="59" applyNumberFormat="1" applyFont="1" applyBorder="1" applyAlignment="1">
      <alignment vertical="top"/>
      <protection/>
    </xf>
    <xf numFmtId="4" fontId="5" fillId="0" borderId="0" xfId="59" applyNumberFormat="1" applyFont="1" applyBorder="1" applyAlignment="1">
      <alignment horizontal="right" vertical="top"/>
      <protection/>
    </xf>
    <xf numFmtId="0" fontId="4" fillId="0" borderId="13" xfId="0" applyFont="1" applyBorder="1" applyAlignment="1">
      <alignment horizontal="left" vertical="top" wrapText="1"/>
    </xf>
    <xf numFmtId="169" fontId="5" fillId="19" borderId="21" xfId="59" applyNumberFormat="1" applyFont="1" applyFill="1" applyBorder="1" applyAlignment="1">
      <alignment horizontal="left" vertical="top"/>
      <protection/>
    </xf>
    <xf numFmtId="0" fontId="4" fillId="19" borderId="21" xfId="59" applyFont="1" applyFill="1" applyBorder="1">
      <alignment/>
      <protection/>
    </xf>
    <xf numFmtId="0" fontId="5" fillId="19" borderId="15" xfId="59" applyFont="1" applyFill="1" applyBorder="1" applyAlignment="1">
      <alignment horizontal="left" vertical="top"/>
      <protection/>
    </xf>
    <xf numFmtId="4" fontId="5" fillId="19" borderId="23" xfId="59" applyNumberFormat="1" applyFont="1" applyFill="1" applyBorder="1" applyAlignment="1">
      <alignment horizontal="right" vertical="top" wrapText="1"/>
      <protection/>
    </xf>
    <xf numFmtId="10" fontId="5" fillId="19" borderId="15" xfId="59" applyNumberFormat="1" applyFont="1" applyFill="1" applyBorder="1" applyAlignment="1">
      <alignment horizontal="right" vertical="top"/>
      <protection/>
    </xf>
    <xf numFmtId="169" fontId="5" fillId="0" borderId="21" xfId="59" applyNumberFormat="1" applyFont="1" applyFill="1" applyBorder="1" applyAlignment="1">
      <alignment horizontal="left" vertical="top"/>
      <protection/>
    </xf>
    <xf numFmtId="166" fontId="5" fillId="0" borderId="29" xfId="59" applyNumberFormat="1" applyFont="1" applyBorder="1" applyAlignment="1">
      <alignment horizontal="left" vertical="top"/>
      <protection/>
    </xf>
    <xf numFmtId="0" fontId="5" fillId="0" borderId="29" xfId="59" applyFont="1" applyBorder="1" applyAlignment="1">
      <alignment horizontal="left" vertical="top" wrapText="1"/>
      <protection/>
    </xf>
    <xf numFmtId="4" fontId="5" fillId="17" borderId="29" xfId="59" applyNumberFormat="1" applyFont="1" applyFill="1" applyBorder="1" applyAlignment="1">
      <alignment horizontal="right" vertical="top" wrapText="1"/>
      <protection/>
    </xf>
    <xf numFmtId="10" fontId="5" fillId="0" borderId="15" xfId="59" applyNumberFormat="1" applyFont="1" applyFill="1" applyBorder="1" applyAlignment="1">
      <alignment horizontal="right" vertical="top"/>
      <protection/>
    </xf>
    <xf numFmtId="0" fontId="4" fillId="19" borderId="21" xfId="59" applyFont="1" applyFill="1" applyBorder="1" applyAlignment="1">
      <alignment horizontal="left" vertical="top" wrapText="1"/>
      <protection/>
    </xf>
    <xf numFmtId="166" fontId="5" fillId="19" borderId="21" xfId="59" applyNumberFormat="1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left" vertical="top" wrapText="1"/>
      <protection/>
    </xf>
    <xf numFmtId="4" fontId="5" fillId="19" borderId="15" xfId="59" applyNumberFormat="1" applyFont="1" applyFill="1" applyBorder="1" applyAlignment="1">
      <alignment horizontal="right" vertical="top" wrapText="1"/>
      <protection/>
    </xf>
    <xf numFmtId="10" fontId="5" fillId="19" borderId="15" xfId="59" applyNumberFormat="1" applyFont="1" applyFill="1" applyBorder="1" applyAlignment="1">
      <alignment horizontal="right" vertical="top" wrapText="1"/>
      <protection/>
    </xf>
    <xf numFmtId="166" fontId="5" fillId="17" borderId="21" xfId="59" applyNumberFormat="1" applyFont="1" applyFill="1" applyBorder="1" applyAlignment="1">
      <alignment horizontal="left" vertical="top" wrapText="1"/>
      <protection/>
    </xf>
    <xf numFmtId="4" fontId="4" fillId="18" borderId="10" xfId="59" applyNumberFormat="1" applyFont="1" applyFill="1" applyBorder="1" applyAlignment="1">
      <alignment vertical="top"/>
      <protection/>
    </xf>
    <xf numFmtId="4" fontId="4" fillId="0" borderId="10" xfId="59" applyNumberFormat="1" applyFont="1" applyFill="1" applyBorder="1">
      <alignment/>
      <protection/>
    </xf>
    <xf numFmtId="4" fontId="4" fillId="17" borderId="10" xfId="59" applyNumberFormat="1" applyFont="1" applyFill="1" applyBorder="1">
      <alignment/>
      <protection/>
    </xf>
    <xf numFmtId="0" fontId="4" fillId="16" borderId="30" xfId="59" applyFont="1" applyFill="1" applyBorder="1" applyAlignment="1">
      <alignment horizontal="left" vertical="top"/>
      <protection/>
    </xf>
    <xf numFmtId="0" fontId="4" fillId="16" borderId="26" xfId="59" applyFont="1" applyFill="1" applyBorder="1">
      <alignment/>
      <protection/>
    </xf>
    <xf numFmtId="4" fontId="4" fillId="16" borderId="26" xfId="59" applyNumberFormat="1" applyFont="1" applyFill="1" applyBorder="1" applyAlignment="1">
      <alignment vertical="top"/>
      <protection/>
    </xf>
    <xf numFmtId="166" fontId="5" fillId="0" borderId="27" xfId="59" applyNumberFormat="1" applyFont="1" applyBorder="1" applyAlignment="1">
      <alignment horizontal="left" vertical="top" wrapText="1"/>
      <protection/>
    </xf>
    <xf numFmtId="4" fontId="5" fillId="0" borderId="26" xfId="59" applyNumberFormat="1" applyFont="1" applyBorder="1" applyAlignment="1">
      <alignment horizontal="right" vertical="top" wrapText="1"/>
      <protection/>
    </xf>
    <xf numFmtId="166" fontId="5" fillId="0" borderId="31" xfId="59" applyNumberFormat="1" applyFont="1" applyBorder="1" applyAlignment="1">
      <alignment horizontal="left" vertical="top"/>
      <protection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/>
    </xf>
    <xf numFmtId="167" fontId="5" fillId="0" borderId="10" xfId="59" applyNumberFormat="1" applyFont="1" applyBorder="1" applyAlignment="1">
      <alignment horizontal="right" vertical="top"/>
      <protection/>
    </xf>
    <xf numFmtId="0" fontId="0" fillId="0" borderId="0" xfId="59" applyFont="1" applyBorder="1">
      <alignment/>
      <protection/>
    </xf>
    <xf numFmtId="0" fontId="8" fillId="0" borderId="0" xfId="59" applyFont="1" applyBorder="1">
      <alignment/>
      <protection/>
    </xf>
    <xf numFmtId="4" fontId="14" fillId="0" borderId="0" xfId="59" applyNumberFormat="1" applyFont="1" applyBorder="1" applyAlignment="1">
      <alignment horizontal="right" vertical="top"/>
      <protection/>
    </xf>
    <xf numFmtId="10" fontId="2" fillId="0" borderId="0" xfId="59" applyNumberFormat="1" applyFont="1" applyBorder="1" applyAlignment="1">
      <alignment horizontal="right" vertical="top"/>
      <protection/>
    </xf>
    <xf numFmtId="10" fontId="5" fillId="0" borderId="10" xfId="59" applyNumberFormat="1" applyFont="1" applyFill="1" applyBorder="1" applyAlignment="1">
      <alignment horizontal="right" vertical="top"/>
      <protection/>
    </xf>
    <xf numFmtId="169" fontId="5" fillId="0" borderId="14" xfId="59" applyNumberFormat="1" applyFont="1" applyFill="1" applyBorder="1" applyAlignment="1">
      <alignment horizontal="left" vertical="top"/>
      <protection/>
    </xf>
    <xf numFmtId="0" fontId="6" fillId="0" borderId="0" xfId="59" applyFont="1" applyAlignment="1">
      <alignment horizontal="left"/>
      <protection/>
    </xf>
    <xf numFmtId="166" fontId="5" fillId="20" borderId="10" xfId="59" applyNumberFormat="1" applyFont="1" applyFill="1" applyBorder="1" applyAlignment="1">
      <alignment horizontal="left" vertical="top"/>
      <protection/>
    </xf>
    <xf numFmtId="0" fontId="5" fillId="20" borderId="10" xfId="59" applyFont="1" applyFill="1" applyBorder="1" applyAlignment="1">
      <alignment horizontal="left" vertical="top"/>
      <protection/>
    </xf>
    <xf numFmtId="4" fontId="5" fillId="20" borderId="10" xfId="59" applyNumberFormat="1" applyFont="1" applyFill="1" applyBorder="1" applyAlignment="1">
      <alignment horizontal="right" vertical="top"/>
      <protection/>
    </xf>
    <xf numFmtId="10" fontId="5" fillId="20" borderId="10" xfId="59" applyNumberFormat="1" applyFont="1" applyFill="1" applyBorder="1" applyAlignment="1">
      <alignment horizontal="right" vertical="top"/>
      <protection/>
    </xf>
    <xf numFmtId="169" fontId="5" fillId="21" borderId="10" xfId="59" applyNumberFormat="1" applyFont="1" applyFill="1" applyBorder="1" applyAlignment="1">
      <alignment horizontal="left" vertical="top"/>
      <protection/>
    </xf>
    <xf numFmtId="166" fontId="5" fillId="20" borderId="10" xfId="59" applyNumberFormat="1" applyFont="1" applyFill="1" applyBorder="1" applyAlignment="1">
      <alignment horizontal="left" vertical="top" wrapText="1"/>
      <protection/>
    </xf>
    <xf numFmtId="0" fontId="5" fillId="20" borderId="10" xfId="59" applyFont="1" applyFill="1" applyBorder="1" applyAlignment="1">
      <alignment horizontal="left" vertical="top" wrapText="1"/>
      <protection/>
    </xf>
    <xf numFmtId="4" fontId="5" fillId="20" borderId="10" xfId="59" applyNumberFormat="1" applyFont="1" applyFill="1" applyBorder="1" applyAlignment="1">
      <alignment horizontal="right" vertical="top" wrapText="1"/>
      <protection/>
    </xf>
    <xf numFmtId="10" fontId="5" fillId="21" borderId="10" xfId="59" applyNumberFormat="1" applyFont="1" applyFill="1" applyBorder="1" applyAlignment="1">
      <alignment horizontal="right" vertical="top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right" vertical="center" wrapText="1"/>
      <protection/>
    </xf>
    <xf numFmtId="4" fontId="4" fillId="0" borderId="10" xfId="59" applyNumberFormat="1" applyFont="1" applyFill="1" applyBorder="1" applyAlignment="1">
      <alignment horizontal="right" vertical="center" wrapText="1"/>
      <protection/>
    </xf>
    <xf numFmtId="4" fontId="5" fillId="0" borderId="26" xfId="59" applyNumberFormat="1" applyFont="1" applyFill="1" applyBorder="1" applyAlignment="1">
      <alignment horizontal="right" vertical="top"/>
      <protection/>
    </xf>
    <xf numFmtId="166" fontId="5" fillId="0" borderId="33" xfId="59" applyNumberFormat="1" applyFont="1" applyBorder="1" applyAlignment="1">
      <alignment horizontal="left" vertical="top"/>
      <protection/>
    </xf>
    <xf numFmtId="0" fontId="4" fillId="0" borderId="34" xfId="59" applyFont="1" applyBorder="1" applyAlignment="1">
      <alignment horizontal="left"/>
      <protection/>
    </xf>
    <xf numFmtId="0" fontId="7" fillId="18" borderId="35" xfId="59" applyFont="1" applyFill="1" applyBorder="1" applyAlignment="1">
      <alignment horizontal="left"/>
      <protection/>
    </xf>
    <xf numFmtId="0" fontId="5" fillId="18" borderId="36" xfId="59" applyFont="1" applyFill="1" applyBorder="1" applyAlignment="1">
      <alignment horizontal="left" vertical="top"/>
      <protection/>
    </xf>
    <xf numFmtId="4" fontId="5" fillId="18" borderId="37" xfId="59" applyNumberFormat="1" applyFont="1" applyFill="1" applyBorder="1" applyAlignment="1">
      <alignment horizontal="right" vertical="top"/>
      <protection/>
    </xf>
    <xf numFmtId="4" fontId="5" fillId="18" borderId="38" xfId="59" applyNumberFormat="1" applyFont="1" applyFill="1" applyBorder="1" applyAlignment="1">
      <alignment horizontal="right" vertical="top"/>
      <protection/>
    </xf>
    <xf numFmtId="172" fontId="5" fillId="16" borderId="20" xfId="59" applyNumberFormat="1" applyFont="1" applyFill="1" applyBorder="1" applyAlignment="1">
      <alignment horizontal="left" vertical="top"/>
      <protection/>
    </xf>
    <xf numFmtId="169" fontId="5" fillId="17" borderId="39" xfId="59" applyNumberFormat="1" applyFont="1" applyFill="1" applyBorder="1" applyAlignment="1">
      <alignment horizontal="left" vertical="top"/>
      <protection/>
    </xf>
    <xf numFmtId="0" fontId="4" fillId="20" borderId="39" xfId="0" applyFont="1" applyFill="1" applyBorder="1" applyAlignment="1">
      <alignment horizontal="left" vertical="top"/>
    </xf>
    <xf numFmtId="4" fontId="5" fillId="20" borderId="15" xfId="59" applyNumberFormat="1" applyFont="1" applyFill="1" applyBorder="1" applyAlignment="1">
      <alignment horizontal="right" vertical="top"/>
      <protection/>
    </xf>
    <xf numFmtId="169" fontId="5" fillId="21" borderId="0" xfId="59" applyNumberFormat="1" applyFont="1" applyFill="1" applyBorder="1" applyAlignment="1">
      <alignment horizontal="left" vertical="top"/>
      <protection/>
    </xf>
    <xf numFmtId="0" fontId="6" fillId="0" borderId="38" xfId="59" applyFont="1" applyBorder="1" applyAlignment="1">
      <alignment wrapText="1"/>
      <protection/>
    </xf>
    <xf numFmtId="168" fontId="9" fillId="22" borderId="14" xfId="59" applyNumberFormat="1" applyFont="1" applyFill="1" applyBorder="1" applyAlignment="1">
      <alignment horizontal="left"/>
      <protection/>
    </xf>
    <xf numFmtId="0" fontId="4" fillId="22" borderId="14" xfId="59" applyFont="1" applyFill="1" applyBorder="1">
      <alignment/>
      <protection/>
    </xf>
    <xf numFmtId="0" fontId="3" fillId="22" borderId="10" xfId="59" applyFont="1" applyFill="1" applyBorder="1" applyAlignment="1">
      <alignment horizontal="left" vertical="top"/>
      <protection/>
    </xf>
    <xf numFmtId="4" fontId="3" fillId="22" borderId="15" xfId="59" applyNumberFormat="1" applyFont="1" applyFill="1" applyBorder="1" applyAlignment="1">
      <alignment horizontal="right" vertical="top"/>
      <protection/>
    </xf>
    <xf numFmtId="10" fontId="3" fillId="22" borderId="10" xfId="59" applyNumberFormat="1" applyFont="1" applyFill="1" applyBorder="1" applyAlignment="1">
      <alignment horizontal="right" vertical="top"/>
      <protection/>
    </xf>
    <xf numFmtId="164" fontId="3" fillId="23" borderId="10" xfId="59" applyNumberFormat="1" applyFont="1" applyFill="1" applyBorder="1" applyAlignment="1">
      <alignment horizontal="left" vertical="top"/>
      <protection/>
    </xf>
    <xf numFmtId="0" fontId="4" fillId="23" borderId="10" xfId="59" applyFont="1" applyFill="1" applyBorder="1">
      <alignment/>
      <protection/>
    </xf>
    <xf numFmtId="0" fontId="3" fillId="23" borderId="10" xfId="59" applyFont="1" applyFill="1" applyBorder="1" applyAlignment="1">
      <alignment horizontal="left" vertical="top"/>
      <protection/>
    </xf>
    <xf numFmtId="4" fontId="3" fillId="23" borderId="10" xfId="59" applyNumberFormat="1" applyFont="1" applyFill="1" applyBorder="1" applyAlignment="1">
      <alignment horizontal="right" vertical="top"/>
      <protection/>
    </xf>
    <xf numFmtId="10" fontId="3" fillId="23" borderId="10" xfId="59" applyNumberFormat="1" applyFont="1" applyFill="1" applyBorder="1" applyAlignment="1">
      <alignment horizontal="right" vertical="top"/>
      <protection/>
    </xf>
    <xf numFmtId="168" fontId="3" fillId="23" borderId="10" xfId="59" applyNumberFormat="1" applyFont="1" applyFill="1" applyBorder="1" applyAlignment="1">
      <alignment horizontal="left" vertical="top"/>
      <protection/>
    </xf>
    <xf numFmtId="0" fontId="7" fillId="23" borderId="10" xfId="59" applyFont="1" applyFill="1" applyBorder="1" applyAlignment="1">
      <alignment horizontal="left"/>
      <protection/>
    </xf>
    <xf numFmtId="0" fontId="4" fillId="23" borderId="10" xfId="59" applyFont="1" applyFill="1" applyBorder="1" applyAlignment="1">
      <alignment horizontal="left"/>
      <protection/>
    </xf>
    <xf numFmtId="166" fontId="6" fillId="23" borderId="10" xfId="59" applyNumberFormat="1" applyFont="1" applyFill="1" applyBorder="1" applyAlignment="1">
      <alignment horizontal="left" vertical="top"/>
      <protection/>
    </xf>
    <xf numFmtId="0" fontId="9" fillId="23" borderId="10" xfId="59" applyFont="1" applyFill="1" applyBorder="1" applyAlignment="1">
      <alignment horizontal="left" vertical="top"/>
      <protection/>
    </xf>
    <xf numFmtId="4" fontId="9" fillId="23" borderId="10" xfId="59" applyNumberFormat="1" applyFont="1" applyFill="1" applyBorder="1" applyAlignment="1">
      <alignment horizontal="right" vertical="top"/>
      <protection/>
    </xf>
    <xf numFmtId="10" fontId="9" fillId="23" borderId="10" xfId="59" applyNumberFormat="1" applyFont="1" applyFill="1" applyBorder="1" applyAlignment="1">
      <alignment horizontal="right" vertical="top"/>
      <protection/>
    </xf>
    <xf numFmtId="10" fontId="5" fillId="24" borderId="10" xfId="59" applyNumberFormat="1" applyFont="1" applyFill="1" applyBorder="1" applyAlignment="1">
      <alignment horizontal="right" vertical="top"/>
      <protection/>
    </xf>
    <xf numFmtId="0" fontId="4" fillId="20" borderId="10" xfId="59" applyFont="1" applyFill="1" applyBorder="1" applyAlignment="1">
      <alignment horizontal="left"/>
      <protection/>
    </xf>
    <xf numFmtId="0" fontId="7" fillId="23" borderId="10" xfId="59" applyFont="1" applyFill="1" applyBorder="1" applyAlignment="1">
      <alignment horizontal="left" vertical="top"/>
      <protection/>
    </xf>
    <xf numFmtId="0" fontId="0" fillId="23" borderId="10" xfId="59" applyFont="1" applyFill="1" applyBorder="1">
      <alignment/>
      <protection/>
    </xf>
    <xf numFmtId="4" fontId="7" fillId="23" borderId="10" xfId="59" applyNumberFormat="1" applyFont="1" applyFill="1" applyBorder="1" applyAlignment="1">
      <alignment vertical="top"/>
      <protection/>
    </xf>
    <xf numFmtId="4" fontId="3" fillId="23" borderId="10" xfId="59" applyNumberFormat="1" applyFont="1" applyFill="1" applyBorder="1" applyAlignment="1">
      <alignment horizontal="right" vertical="top" wrapText="1"/>
      <protection/>
    </xf>
    <xf numFmtId="10" fontId="3" fillId="23" borderId="10" xfId="59" applyNumberFormat="1" applyFont="1" applyFill="1" applyBorder="1" applyAlignment="1">
      <alignment horizontal="right" vertical="top" wrapText="1"/>
      <protection/>
    </xf>
    <xf numFmtId="166" fontId="5" fillId="23" borderId="10" xfId="59" applyNumberFormat="1" applyFont="1" applyFill="1" applyBorder="1" applyAlignment="1">
      <alignment horizontal="left" vertical="top"/>
      <protection/>
    </xf>
    <xf numFmtId="0" fontId="7" fillId="23" borderId="10" xfId="59" applyFont="1" applyFill="1" applyBorder="1" applyAlignment="1">
      <alignment horizontal="left" vertical="top" wrapText="1"/>
      <protection/>
    </xf>
    <xf numFmtId="0" fontId="4" fillId="23" borderId="10" xfId="59" applyFont="1" applyFill="1" applyBorder="1" applyAlignment="1">
      <alignment wrapText="1"/>
      <protection/>
    </xf>
    <xf numFmtId="166" fontId="5" fillId="23" borderId="10" xfId="59" applyNumberFormat="1" applyFont="1" applyFill="1" applyBorder="1" applyAlignment="1">
      <alignment horizontal="left" vertical="top" wrapText="1"/>
      <protection/>
    </xf>
    <xf numFmtId="0" fontId="3" fillId="23" borderId="10" xfId="59" applyFont="1" applyFill="1" applyBorder="1" applyAlignment="1">
      <alignment horizontal="left" vertical="top" wrapText="1"/>
      <protection/>
    </xf>
    <xf numFmtId="4" fontId="3" fillId="23" borderId="10" xfId="59" applyNumberFormat="1" applyFont="1" applyFill="1" applyBorder="1" applyAlignment="1">
      <alignment horizontal="right" vertical="top"/>
      <protection/>
    </xf>
    <xf numFmtId="10" fontId="3" fillId="0" borderId="10" xfId="59" applyNumberFormat="1" applyFont="1" applyFill="1" applyBorder="1" applyAlignment="1">
      <alignment horizontal="right" vertical="top" wrapText="1"/>
      <protection/>
    </xf>
    <xf numFmtId="169" fontId="5" fillId="17" borderId="29" xfId="59" applyNumberFormat="1" applyFont="1" applyFill="1" applyBorder="1" applyAlignment="1">
      <alignment horizontal="left" vertical="top"/>
      <protection/>
    </xf>
    <xf numFmtId="169" fontId="5" fillId="17" borderId="40" xfId="59" applyNumberFormat="1" applyFont="1" applyFill="1" applyBorder="1" applyAlignment="1">
      <alignment horizontal="left" vertical="top"/>
      <protection/>
    </xf>
    <xf numFmtId="169" fontId="5" fillId="17" borderId="41" xfId="59" applyNumberFormat="1" applyFont="1" applyFill="1" applyBorder="1" applyAlignment="1">
      <alignment horizontal="left" vertical="top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8" fontId="3" fillId="23" borderId="15" xfId="59" applyNumberFormat="1" applyFont="1" applyFill="1" applyBorder="1" applyAlignment="1">
      <alignment horizontal="left" vertical="top"/>
      <protection/>
    </xf>
    <xf numFmtId="0" fontId="7" fillId="23" borderId="10" xfId="59" applyFont="1" applyFill="1" applyBorder="1" applyAlignment="1">
      <alignment horizontal="left" vertical="top"/>
      <protection/>
    </xf>
    <xf numFmtId="0" fontId="4" fillId="23" borderId="10" xfId="59" applyFont="1" applyFill="1" applyBorder="1">
      <alignment/>
      <protection/>
    </xf>
    <xf numFmtId="0" fontId="3" fillId="23" borderId="10" xfId="59" applyFont="1" applyFill="1" applyBorder="1" applyAlignment="1">
      <alignment horizontal="left" vertical="top" wrapText="1"/>
      <protection/>
    </xf>
    <xf numFmtId="10" fontId="5" fillId="16" borderId="10" xfId="59" applyNumberFormat="1" applyFont="1" applyFill="1" applyBorder="1" applyAlignment="1">
      <alignment horizontal="right" vertical="top"/>
      <protection/>
    </xf>
    <xf numFmtId="4" fontId="5" fillId="16" borderId="10" xfId="59" applyNumberFormat="1" applyFont="1" applyFill="1" applyBorder="1" applyAlignment="1">
      <alignment horizontal="right" vertical="top"/>
      <protection/>
    </xf>
    <xf numFmtId="168" fontId="3" fillId="23" borderId="10" xfId="59" applyNumberFormat="1" applyFont="1" applyFill="1" applyBorder="1" applyAlignment="1">
      <alignment horizontal="left" vertical="top"/>
      <protection/>
    </xf>
    <xf numFmtId="0" fontId="4" fillId="17" borderId="15" xfId="59" applyFont="1" applyFill="1" applyBorder="1" applyAlignment="1">
      <alignment wrapText="1"/>
      <protection/>
    </xf>
    <xf numFmtId="10" fontId="5" fillId="0" borderId="10" xfId="59" applyNumberFormat="1" applyFont="1" applyBorder="1" applyAlignment="1">
      <alignment horizontal="right" vertical="top"/>
      <protection/>
    </xf>
    <xf numFmtId="0" fontId="4" fillId="17" borderId="10" xfId="59" applyFont="1" applyFill="1" applyBorder="1">
      <alignment/>
      <protection/>
    </xf>
    <xf numFmtId="0" fontId="10" fillId="0" borderId="10" xfId="5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69" fontId="5" fillId="0" borderId="10" xfId="59" applyNumberFormat="1" applyFont="1" applyFill="1" applyBorder="1" applyAlignment="1">
      <alignment horizontal="left" vertical="top"/>
      <protection/>
    </xf>
    <xf numFmtId="4" fontId="3" fillId="23" borderId="10" xfId="59" applyNumberFormat="1" applyFont="1" applyFill="1" applyBorder="1" applyAlignment="1">
      <alignment horizontal="right" vertical="top"/>
      <protection/>
    </xf>
    <xf numFmtId="10" fontId="3" fillId="23" borderId="10" xfId="59" applyNumberFormat="1" applyFont="1" applyFill="1" applyBorder="1" applyAlignment="1">
      <alignment horizontal="right" vertical="top"/>
      <protection/>
    </xf>
    <xf numFmtId="0" fontId="4" fillId="0" borderId="15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4" fillId="0" borderId="26" xfId="59" applyFont="1" applyBorder="1" applyAlignment="1">
      <alignment horizontal="center"/>
      <protection/>
    </xf>
    <xf numFmtId="10" fontId="5" fillId="0" borderId="10" xfId="59" applyNumberFormat="1" applyFont="1" applyFill="1" applyBorder="1" applyAlignment="1">
      <alignment vertical="top"/>
      <protection/>
    </xf>
    <xf numFmtId="0" fontId="4" fillId="16" borderId="10" xfId="59" applyFont="1" applyFill="1" applyBorder="1">
      <alignment/>
      <protection/>
    </xf>
    <xf numFmtId="169" fontId="5" fillId="16" borderId="10" xfId="59" applyNumberFormat="1" applyFont="1" applyFill="1" applyBorder="1" applyAlignment="1">
      <alignment horizontal="left" vertical="top"/>
      <protection/>
    </xf>
    <xf numFmtId="0" fontId="5" fillId="16" borderId="10" xfId="59" applyFont="1" applyFill="1" applyBorder="1" applyAlignment="1">
      <alignment horizontal="left" vertical="top" wrapText="1"/>
      <protection/>
    </xf>
    <xf numFmtId="168" fontId="3" fillId="25" borderId="14" xfId="59" applyNumberFormat="1" applyFont="1" applyFill="1" applyBorder="1" applyAlignment="1">
      <alignment horizontal="left" vertical="top"/>
      <protection/>
    </xf>
    <xf numFmtId="0" fontId="4" fillId="25" borderId="14" xfId="59" applyFont="1" applyFill="1" applyBorder="1">
      <alignment/>
      <protection/>
    </xf>
    <xf numFmtId="0" fontId="3" fillId="25" borderId="10" xfId="59" applyFont="1" applyFill="1" applyBorder="1" applyAlignment="1">
      <alignment horizontal="left" vertical="top"/>
      <protection/>
    </xf>
    <xf numFmtId="4" fontId="3" fillId="25" borderId="15" xfId="59" applyNumberFormat="1" applyFont="1" applyFill="1" applyBorder="1" applyAlignment="1">
      <alignment horizontal="right" vertical="top"/>
      <protection/>
    </xf>
    <xf numFmtId="10" fontId="3" fillId="25" borderId="10" xfId="59" applyNumberFormat="1" applyFont="1" applyFill="1" applyBorder="1" applyAlignment="1">
      <alignment horizontal="right" vertical="top"/>
      <protection/>
    </xf>
    <xf numFmtId="0" fontId="7" fillId="25" borderId="10" xfId="59" applyFont="1" applyFill="1" applyBorder="1" applyAlignment="1">
      <alignment horizontal="left" vertical="center"/>
      <protection/>
    </xf>
    <xf numFmtId="0" fontId="7" fillId="25" borderId="10" xfId="59" applyFont="1" applyFill="1" applyBorder="1">
      <alignment/>
      <protection/>
    </xf>
    <xf numFmtId="166" fontId="3" fillId="25" borderId="10" xfId="59" applyNumberFormat="1" applyFont="1" applyFill="1" applyBorder="1" applyAlignment="1">
      <alignment horizontal="left" vertical="top"/>
      <protection/>
    </xf>
    <xf numFmtId="0" fontId="14" fillId="25" borderId="10" xfId="59" applyFont="1" applyFill="1" applyBorder="1" applyAlignment="1">
      <alignment vertical="top" wrapText="1"/>
      <protection/>
    </xf>
    <xf numFmtId="4" fontId="3" fillId="25" borderId="10" xfId="59" applyNumberFormat="1" applyFont="1" applyFill="1" applyBorder="1" applyAlignment="1">
      <alignment horizontal="right" vertical="center" wrapText="1"/>
      <protection/>
    </xf>
    <xf numFmtId="10" fontId="3" fillId="25" borderId="10" xfId="59" applyNumberFormat="1" applyFont="1" applyFill="1" applyBorder="1" applyAlignment="1">
      <alignment horizontal="right" vertical="center"/>
      <protection/>
    </xf>
    <xf numFmtId="168" fontId="3" fillId="22" borderId="10" xfId="59" applyNumberFormat="1" applyFont="1" applyFill="1" applyBorder="1" applyAlignment="1">
      <alignment horizontal="left" vertical="top" wrapText="1"/>
      <protection/>
    </xf>
    <xf numFmtId="0" fontId="4" fillId="22" borderId="10" xfId="59" applyFont="1" applyFill="1" applyBorder="1" applyAlignment="1">
      <alignment vertical="top" wrapText="1"/>
      <protection/>
    </xf>
    <xf numFmtId="0" fontId="3" fillId="22" borderId="10" xfId="59" applyFont="1" applyFill="1" applyBorder="1" applyAlignment="1">
      <alignment horizontal="left" vertical="top" wrapText="1"/>
      <protection/>
    </xf>
    <xf numFmtId="4" fontId="3" fillId="22" borderId="10" xfId="59" applyNumberFormat="1" applyFont="1" applyFill="1" applyBorder="1" applyAlignment="1">
      <alignment horizontal="right" vertical="top" wrapText="1"/>
      <protection/>
    </xf>
    <xf numFmtId="0" fontId="1" fillId="4" borderId="0" xfId="59" applyFont="1" applyFill="1" applyBorder="1">
      <alignment/>
      <protection/>
    </xf>
    <xf numFmtId="0" fontId="7" fillId="4" borderId="15" xfId="59" applyFont="1" applyFill="1" applyBorder="1" applyAlignment="1">
      <alignment horizontal="left"/>
      <protection/>
    </xf>
    <xf numFmtId="169" fontId="3" fillId="4" borderId="14" xfId="59" applyNumberFormat="1" applyFont="1" applyFill="1" applyBorder="1" applyAlignment="1">
      <alignment horizontal="left" vertical="top"/>
      <protection/>
    </xf>
    <xf numFmtId="0" fontId="7" fillId="4" borderId="38" xfId="59" applyFont="1" applyFill="1" applyBorder="1" applyAlignment="1">
      <alignment horizontal="left"/>
      <protection/>
    </xf>
    <xf numFmtId="0" fontId="3" fillId="4" borderId="10" xfId="59" applyFont="1" applyFill="1" applyBorder="1" applyAlignment="1">
      <alignment horizontal="left" vertical="top"/>
      <protection/>
    </xf>
    <xf numFmtId="4" fontId="3" fillId="4" borderId="10" xfId="59" applyNumberFormat="1" applyFont="1" applyFill="1" applyBorder="1" applyAlignment="1">
      <alignment horizontal="right" vertical="top"/>
      <protection/>
    </xf>
    <xf numFmtId="10" fontId="3" fillId="4" borderId="10" xfId="59" applyNumberFormat="1" applyFont="1" applyFill="1" applyBorder="1" applyAlignment="1">
      <alignment horizontal="right" vertical="top"/>
      <protection/>
    </xf>
    <xf numFmtId="0" fontId="4" fillId="25" borderId="21" xfId="59" applyFont="1" applyFill="1" applyBorder="1">
      <alignment/>
      <protection/>
    </xf>
    <xf numFmtId="0" fontId="3" fillId="25" borderId="10" xfId="59" applyFont="1" applyFill="1" applyBorder="1" applyAlignment="1">
      <alignment horizontal="left" vertical="center"/>
      <protection/>
    </xf>
    <xf numFmtId="4" fontId="3" fillId="25" borderId="15" xfId="59" applyNumberFormat="1" applyFont="1" applyFill="1" applyBorder="1" applyAlignment="1">
      <alignment horizontal="right" vertical="center"/>
      <protection/>
    </xf>
    <xf numFmtId="10" fontId="3" fillId="25" borderId="15" xfId="59" applyNumberFormat="1" applyFont="1" applyFill="1" applyBorder="1" applyAlignment="1">
      <alignment horizontal="right" vertical="center"/>
      <protection/>
    </xf>
    <xf numFmtId="0" fontId="7" fillId="22" borderId="10" xfId="59" applyFont="1" applyFill="1" applyBorder="1" applyAlignment="1">
      <alignment horizontal="left" vertical="center"/>
      <protection/>
    </xf>
    <xf numFmtId="10" fontId="5" fillId="0" borderId="15" xfId="59" applyNumberFormat="1" applyFont="1" applyBorder="1" applyAlignment="1">
      <alignment horizontal="center" vertical="top"/>
      <protection/>
    </xf>
    <xf numFmtId="10" fontId="5" fillId="0" borderId="13" xfId="59" applyNumberFormat="1" applyFont="1" applyBorder="1" applyAlignment="1">
      <alignment horizontal="center" vertical="top"/>
      <protection/>
    </xf>
    <xf numFmtId="10" fontId="5" fillId="0" borderId="26" xfId="59" applyNumberFormat="1" applyFont="1" applyBorder="1" applyAlignment="1">
      <alignment horizontal="center" vertical="top"/>
      <protection/>
    </xf>
    <xf numFmtId="169" fontId="5" fillId="17" borderId="15" xfId="59" applyNumberFormat="1" applyFont="1" applyFill="1" applyBorder="1" applyAlignment="1">
      <alignment horizontal="center" vertical="top"/>
      <protection/>
    </xf>
    <xf numFmtId="169" fontId="5" fillId="17" borderId="13" xfId="59" applyNumberFormat="1" applyFont="1" applyFill="1" applyBorder="1" applyAlignment="1">
      <alignment horizontal="center" vertical="top"/>
      <protection/>
    </xf>
    <xf numFmtId="169" fontId="5" fillId="17" borderId="26" xfId="59" applyNumberFormat="1" applyFont="1" applyFill="1" applyBorder="1" applyAlignment="1">
      <alignment horizontal="center" vertical="top"/>
      <protection/>
    </xf>
    <xf numFmtId="10" fontId="5" fillId="17" borderId="15" xfId="59" applyNumberFormat="1" applyFont="1" applyFill="1" applyBorder="1" applyAlignment="1">
      <alignment horizontal="center" vertical="top"/>
      <protection/>
    </xf>
    <xf numFmtId="10" fontId="5" fillId="17" borderId="13" xfId="59" applyNumberFormat="1" applyFont="1" applyFill="1" applyBorder="1" applyAlignment="1">
      <alignment horizontal="center" vertical="top"/>
      <protection/>
    </xf>
    <xf numFmtId="10" fontId="5" fillId="17" borderId="26" xfId="59" applyNumberFormat="1" applyFont="1" applyFill="1" applyBorder="1" applyAlignment="1">
      <alignment horizontal="center" vertical="top"/>
      <protection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vertical="top"/>
      <protection/>
    </xf>
    <xf numFmtId="0" fontId="0" fillId="0" borderId="10" xfId="0" applyFont="1" applyBorder="1" applyAlignment="1">
      <alignment horizontal="center" vertical="top"/>
    </xf>
    <xf numFmtId="0" fontId="0" fillId="0" borderId="10" xfId="59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0" fontId="2" fillId="0" borderId="10" xfId="59" applyFont="1" applyBorder="1" applyAlignment="1">
      <alignment horizontal="center" wrapText="1"/>
      <protection/>
    </xf>
    <xf numFmtId="0" fontId="4" fillId="0" borderId="10" xfId="59" applyFont="1" applyBorder="1">
      <alignment/>
      <protection/>
    </xf>
    <xf numFmtId="49" fontId="4" fillId="0" borderId="10" xfId="59" applyNumberFormat="1" applyFont="1" applyFill="1" applyBorder="1">
      <alignment/>
      <protection/>
    </xf>
    <xf numFmtId="10" fontId="5" fillId="0" borderId="10" xfId="59" applyNumberFormat="1" applyFont="1" applyFill="1" applyBorder="1" applyAlignment="1">
      <alignment horizontal="right" vertical="top"/>
      <protection/>
    </xf>
    <xf numFmtId="49" fontId="4" fillId="17" borderId="10" xfId="59" applyNumberFormat="1" applyFont="1" applyFill="1" applyBorder="1">
      <alignment/>
      <protection/>
    </xf>
    <xf numFmtId="10" fontId="5" fillId="17" borderId="10" xfId="59" applyNumberFormat="1" applyFont="1" applyFill="1" applyBorder="1" applyAlignment="1">
      <alignment horizontal="right" vertical="top"/>
      <protection/>
    </xf>
    <xf numFmtId="166" fontId="5" fillId="0" borderId="10" xfId="59" applyNumberFormat="1" applyFont="1" applyBorder="1" applyAlignment="1">
      <alignment horizontal="left" vertical="top"/>
      <protection/>
    </xf>
    <xf numFmtId="0" fontId="5" fillId="0" borderId="10" xfId="59" applyFont="1" applyBorder="1" applyAlignment="1">
      <alignment horizontal="left" vertical="top"/>
      <protection/>
    </xf>
    <xf numFmtId="2" fontId="4" fillId="0" borderId="27" xfId="0" applyNumberFormat="1" applyFont="1" applyBorder="1" applyAlignment="1">
      <alignment vertical="top" wrapText="1"/>
    </xf>
    <xf numFmtId="4" fontId="5" fillId="0" borderId="10" xfId="59" applyNumberFormat="1" applyFont="1" applyBorder="1" applyAlignment="1">
      <alignment horizontal="right" vertical="top"/>
      <protection/>
    </xf>
    <xf numFmtId="168" fontId="3" fillId="17" borderId="10" xfId="59" applyNumberFormat="1" applyFont="1" applyFill="1" applyBorder="1" applyAlignment="1">
      <alignment horizontal="left" vertical="top"/>
      <protection/>
    </xf>
    <xf numFmtId="0" fontId="4" fillId="0" borderId="44" xfId="0" applyFont="1" applyBorder="1" applyAlignment="1">
      <alignment horizontal="center"/>
    </xf>
    <xf numFmtId="169" fontId="5" fillId="17" borderId="10" xfId="59" applyNumberFormat="1" applyFont="1" applyFill="1" applyBorder="1" applyAlignment="1">
      <alignment horizontal="left" vertical="top"/>
      <protection/>
    </xf>
    <xf numFmtId="172" fontId="5" fillId="17" borderId="14" xfId="59" applyNumberFormat="1" applyFont="1" applyFill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4" fillId="17" borderId="12" xfId="59" applyFont="1" applyFill="1" applyBorder="1" applyAlignment="1">
      <alignment horizontal="left" vertical="top" wrapText="1"/>
      <protection/>
    </xf>
    <xf numFmtId="10" fontId="5" fillId="17" borderId="10" xfId="59" applyNumberFormat="1" applyFont="1" applyFill="1" applyBorder="1" applyAlignment="1">
      <alignment horizontal="right" vertical="top" wrapText="1"/>
      <protection/>
    </xf>
    <xf numFmtId="0" fontId="4" fillId="0" borderId="12" xfId="59" applyFont="1" applyBorder="1">
      <alignment/>
      <protection/>
    </xf>
    <xf numFmtId="0" fontId="4" fillId="0" borderId="20" xfId="59" applyFont="1" applyBorder="1">
      <alignment/>
      <protection/>
    </xf>
    <xf numFmtId="0" fontId="4" fillId="0" borderId="15" xfId="59" applyFont="1" applyBorder="1">
      <alignment/>
      <protection/>
    </xf>
    <xf numFmtId="10" fontId="5" fillId="17" borderId="15" xfId="59" applyNumberFormat="1" applyFont="1" applyFill="1" applyBorder="1" applyAlignment="1">
      <alignment horizontal="right" vertical="top"/>
      <protection/>
    </xf>
    <xf numFmtId="169" fontId="5" fillId="17" borderId="10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 wrapText="1"/>
      <protection/>
    </xf>
    <xf numFmtId="0" fontId="4" fillId="0" borderId="15" xfId="59" applyFont="1" applyBorder="1" applyAlignment="1">
      <alignment wrapText="1"/>
      <protection/>
    </xf>
    <xf numFmtId="0" fontId="4" fillId="17" borderId="10" xfId="59" applyFont="1" applyFill="1" applyBorder="1" applyAlignment="1">
      <alignment wrapText="1"/>
      <protection/>
    </xf>
    <xf numFmtId="0" fontId="0" fillId="17" borderId="10" xfId="59" applyFont="1" applyFill="1" applyBorder="1" applyAlignment="1">
      <alignment wrapText="1"/>
      <protection/>
    </xf>
    <xf numFmtId="0" fontId="0" fillId="0" borderId="15" xfId="59" applyFont="1" applyBorder="1">
      <alignment/>
      <protection/>
    </xf>
    <xf numFmtId="0" fontId="0" fillId="17" borderId="15" xfId="59" applyFont="1" applyFill="1" applyBorder="1">
      <alignment/>
      <protection/>
    </xf>
    <xf numFmtId="0" fontId="4" fillId="0" borderId="0" xfId="59" applyFont="1" applyBorder="1">
      <alignment/>
      <protection/>
    </xf>
    <xf numFmtId="169" fontId="5" fillId="17" borderId="12" xfId="59" applyNumberFormat="1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left"/>
      <protection/>
    </xf>
    <xf numFmtId="10" fontId="5" fillId="0" borderId="15" xfId="59" applyNumberFormat="1" applyFont="1" applyBorder="1" applyAlignment="1">
      <alignment horizontal="right" vertical="top"/>
      <protection/>
    </xf>
    <xf numFmtId="0" fontId="4" fillId="0" borderId="15" xfId="59" applyFont="1" applyFill="1" applyBorder="1" applyAlignment="1">
      <alignment horizontal="center" wrapText="1"/>
      <protection/>
    </xf>
    <xf numFmtId="0" fontId="4" fillId="0" borderId="13" xfId="59" applyFont="1" applyFill="1" applyBorder="1" applyAlignment="1">
      <alignment horizontal="center" wrapText="1"/>
      <protection/>
    </xf>
    <xf numFmtId="0" fontId="4" fillId="0" borderId="26" xfId="59" applyFont="1" applyFill="1" applyBorder="1" applyAlignment="1">
      <alignment horizontal="center" wrapText="1"/>
      <protection/>
    </xf>
    <xf numFmtId="10" fontId="4" fillId="0" borderId="15" xfId="59" applyNumberFormat="1" applyFont="1" applyFill="1" applyBorder="1" applyAlignment="1">
      <alignment horizontal="center" vertical="center" wrapText="1"/>
      <protection/>
    </xf>
    <xf numFmtId="10" fontId="4" fillId="0" borderId="13" xfId="59" applyNumberFormat="1" applyFont="1" applyFill="1" applyBorder="1" applyAlignment="1">
      <alignment horizontal="center" vertical="center" wrapText="1"/>
      <protection/>
    </xf>
    <xf numFmtId="10" fontId="4" fillId="0" borderId="26" xfId="59" applyNumberFormat="1" applyFont="1" applyFill="1" applyBorder="1" applyAlignment="1">
      <alignment horizontal="center" vertical="center" wrapText="1"/>
      <protection/>
    </xf>
    <xf numFmtId="10" fontId="5" fillId="0" borderId="15" xfId="59" applyNumberFormat="1" applyFont="1" applyFill="1" applyBorder="1" applyAlignment="1">
      <alignment horizontal="center" vertical="top"/>
      <protection/>
    </xf>
    <xf numFmtId="10" fontId="5" fillId="0" borderId="26" xfId="59" applyNumberFormat="1" applyFont="1" applyFill="1" applyBorder="1" applyAlignment="1">
      <alignment horizontal="center" vertical="top"/>
      <protection/>
    </xf>
    <xf numFmtId="169" fontId="5" fillId="0" borderId="15" xfId="59" applyNumberFormat="1" applyFont="1" applyFill="1" applyBorder="1" applyAlignment="1">
      <alignment horizontal="center" vertical="top"/>
      <protection/>
    </xf>
    <xf numFmtId="169" fontId="5" fillId="0" borderId="26" xfId="59" applyNumberFormat="1" applyFont="1" applyFill="1" applyBorder="1" applyAlignment="1">
      <alignment horizontal="center" vertical="top"/>
      <protection/>
    </xf>
    <xf numFmtId="169" fontId="5" fillId="17" borderId="15" xfId="59" applyNumberFormat="1" applyFont="1" applyFill="1" applyBorder="1" applyAlignment="1">
      <alignment vertical="center"/>
      <protection/>
    </xf>
    <xf numFmtId="10" fontId="5" fillId="17" borderId="15" xfId="59" applyNumberFormat="1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10" xfId="59" applyFont="1" applyBorder="1" applyAlignment="1">
      <alignment vertical="top" wrapText="1"/>
      <protection/>
    </xf>
    <xf numFmtId="0" fontId="0" fillId="0" borderId="45" xfId="0" applyBorder="1" applyAlignment="1">
      <alignment/>
    </xf>
    <xf numFmtId="0" fontId="4" fillId="17" borderId="21" xfId="59" applyFont="1" applyFill="1" applyBorder="1" applyAlignment="1">
      <alignment vertical="top" wrapText="1"/>
      <protection/>
    </xf>
    <xf numFmtId="10" fontId="5" fillId="17" borderId="15" xfId="59" applyNumberFormat="1" applyFont="1" applyFill="1" applyBorder="1" applyAlignment="1">
      <alignment horizontal="right" vertical="top" wrapText="1"/>
      <protection/>
    </xf>
    <xf numFmtId="168" fontId="3" fillId="17" borderId="15" xfId="59" applyNumberFormat="1" applyFont="1" applyFill="1" applyBorder="1" applyAlignment="1">
      <alignment horizontal="left" vertical="top" wrapText="1"/>
      <protection/>
    </xf>
    <xf numFmtId="0" fontId="4" fillId="0" borderId="21" xfId="59" applyFont="1" applyBorder="1" applyAlignment="1">
      <alignment wrapText="1"/>
      <protection/>
    </xf>
    <xf numFmtId="10" fontId="5" fillId="0" borderId="15" xfId="59" applyNumberFormat="1" applyFont="1" applyBorder="1" applyAlignment="1">
      <alignment horizontal="right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5"/>
  <sheetViews>
    <sheetView tabSelected="1" zoomScalePageLayoutView="0" workbookViewId="0" topLeftCell="A434">
      <selection activeCell="A445" sqref="A445:A454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8.57421875" style="1" customWidth="1"/>
    <col min="4" max="4" width="37.7109375" style="1" customWidth="1"/>
    <col min="5" max="5" width="10.57421875" style="1" customWidth="1"/>
    <col min="6" max="6" width="10.8515625" style="1" customWidth="1"/>
    <col min="7" max="7" width="9.00390625" style="1" customWidth="1"/>
    <col min="8" max="8" width="12.57421875" style="2" customWidth="1"/>
    <col min="9" max="9" width="12.421875" style="1" customWidth="1"/>
  </cols>
  <sheetData>
    <row r="1" spans="1:7" ht="15" customHeight="1">
      <c r="A1" s="366" t="s">
        <v>0</v>
      </c>
      <c r="B1" s="366"/>
      <c r="C1" s="366"/>
      <c r="D1" s="366"/>
      <c r="E1" s="366"/>
      <c r="F1" s="366"/>
      <c r="G1" s="366"/>
    </row>
    <row r="2" spans="1:7" ht="15" customHeight="1">
      <c r="A2" s="367" t="s">
        <v>1</v>
      </c>
      <c r="B2" s="367" t="s">
        <v>2</v>
      </c>
      <c r="C2" s="367" t="s">
        <v>3</v>
      </c>
      <c r="D2" s="368" t="s">
        <v>4</v>
      </c>
      <c r="E2" s="369" t="s">
        <v>5</v>
      </c>
      <c r="F2" s="370" t="s">
        <v>6</v>
      </c>
      <c r="G2" s="371" t="s">
        <v>7</v>
      </c>
    </row>
    <row r="3" spans="1:8" ht="9" customHeight="1">
      <c r="A3" s="367"/>
      <c r="B3" s="367"/>
      <c r="C3" s="367"/>
      <c r="D3" s="368"/>
      <c r="E3" s="368"/>
      <c r="F3" s="368"/>
      <c r="G3" s="371" t="s">
        <v>8</v>
      </c>
      <c r="H3" s="3"/>
    </row>
    <row r="4" spans="1:9" ht="15" customHeight="1">
      <c r="A4" s="277">
        <v>10</v>
      </c>
      <c r="B4" s="278"/>
      <c r="C4" s="278"/>
      <c r="D4" s="279" t="s">
        <v>9</v>
      </c>
      <c r="E4" s="280">
        <v>2757361.11</v>
      </c>
      <c r="F4" s="280">
        <v>447724.7</v>
      </c>
      <c r="G4" s="281">
        <v>0.1624</v>
      </c>
      <c r="I4" s="2"/>
    </row>
    <row r="5" spans="1:9" ht="15" customHeight="1">
      <c r="A5" s="372"/>
      <c r="B5" s="5">
        <v>1008</v>
      </c>
      <c r="C5" s="6"/>
      <c r="D5" s="7" t="s">
        <v>10</v>
      </c>
      <c r="E5" s="8">
        <v>10000</v>
      </c>
      <c r="F5" s="8">
        <v>10000</v>
      </c>
      <c r="G5" s="9">
        <f>F5/E5</f>
        <v>1</v>
      </c>
      <c r="H5" s="10"/>
      <c r="I5" s="10"/>
    </row>
    <row r="6" spans="1:9" ht="15" customHeight="1">
      <c r="A6" s="372"/>
      <c r="B6" s="11"/>
      <c r="C6" s="12">
        <v>4300</v>
      </c>
      <c r="D6" s="13" t="s">
        <v>11</v>
      </c>
      <c r="E6" s="14">
        <v>10000</v>
      </c>
      <c r="F6" s="14">
        <v>10000</v>
      </c>
      <c r="G6" s="15"/>
      <c r="I6" s="2"/>
    </row>
    <row r="7" spans="1:9" ht="12.75" customHeight="1" hidden="1">
      <c r="A7" s="372"/>
      <c r="B7" s="11"/>
      <c r="C7" s="12"/>
      <c r="D7" s="13"/>
      <c r="E7" s="14"/>
      <c r="F7" s="14"/>
      <c r="G7" s="15"/>
      <c r="I7" s="2"/>
    </row>
    <row r="8" spans="1:9" ht="12.75" customHeight="1" hidden="1">
      <c r="A8" s="372"/>
      <c r="B8" s="11"/>
      <c r="C8" s="12"/>
      <c r="D8" s="13"/>
      <c r="E8" s="14"/>
      <c r="F8" s="14"/>
      <c r="G8" s="15"/>
      <c r="I8" s="2"/>
    </row>
    <row r="9" spans="1:9" ht="15" customHeight="1">
      <c r="A9" s="372"/>
      <c r="B9" s="16" t="s">
        <v>12</v>
      </c>
      <c r="C9" s="17"/>
      <c r="D9" s="7" t="s">
        <v>13</v>
      </c>
      <c r="E9" s="8">
        <v>2300000</v>
      </c>
      <c r="F9" s="8">
        <v>2100</v>
      </c>
      <c r="G9" s="9">
        <f>F9/E9</f>
        <v>0.0009130434782608696</v>
      </c>
      <c r="H9" s="10"/>
      <c r="I9" s="10"/>
    </row>
    <row r="10" spans="1:9" ht="15" customHeight="1">
      <c r="A10" s="372"/>
      <c r="B10" s="373"/>
      <c r="C10" s="18">
        <v>6057</v>
      </c>
      <c r="D10" s="19" t="s">
        <v>15</v>
      </c>
      <c r="E10" s="20">
        <v>1092247</v>
      </c>
      <c r="F10" s="20">
        <v>0</v>
      </c>
      <c r="G10" s="374"/>
      <c r="H10" s="10"/>
      <c r="I10" s="10"/>
    </row>
    <row r="11" spans="1:9" ht="15" customHeight="1">
      <c r="A11" s="372"/>
      <c r="B11" s="373"/>
      <c r="C11" s="21">
        <v>6059</v>
      </c>
      <c r="D11" s="19" t="s">
        <v>15</v>
      </c>
      <c r="E11" s="22">
        <v>1207753</v>
      </c>
      <c r="F11" s="22">
        <v>2100</v>
      </c>
      <c r="G11" s="374"/>
      <c r="H11" s="10"/>
      <c r="I11" s="10"/>
    </row>
    <row r="12" spans="1:9" ht="15" customHeight="1">
      <c r="A12" s="372"/>
      <c r="B12" s="5">
        <v>1030</v>
      </c>
      <c r="C12" s="6"/>
      <c r="D12" s="7" t="s">
        <v>16</v>
      </c>
      <c r="E12" s="8">
        <f>E13</f>
        <v>23000</v>
      </c>
      <c r="F12" s="8">
        <f>F13</f>
        <v>11263.59</v>
      </c>
      <c r="G12" s="9">
        <f>F12/E12</f>
        <v>0.48972130434782607</v>
      </c>
      <c r="H12" s="10"/>
      <c r="I12" s="10"/>
    </row>
    <row r="13" spans="1:9" ht="25.5" customHeight="1">
      <c r="A13" s="372"/>
      <c r="B13" s="4"/>
      <c r="C13" s="18">
        <v>2850</v>
      </c>
      <c r="D13" s="23" t="s">
        <v>17</v>
      </c>
      <c r="E13" s="22">
        <v>23000</v>
      </c>
      <c r="F13" s="22">
        <v>11263.59</v>
      </c>
      <c r="G13" s="24"/>
      <c r="H13" s="3"/>
      <c r="I13" s="3"/>
    </row>
    <row r="14" spans="1:9" ht="15" customHeight="1">
      <c r="A14" s="372"/>
      <c r="B14" s="16" t="s">
        <v>18</v>
      </c>
      <c r="C14" s="17"/>
      <c r="D14" s="7" t="s">
        <v>19</v>
      </c>
      <c r="E14" s="8">
        <v>424361.11</v>
      </c>
      <c r="F14" s="8">
        <v>424361.11</v>
      </c>
      <c r="G14" s="9">
        <f>F14/E14</f>
        <v>1</v>
      </c>
      <c r="H14" s="10"/>
      <c r="I14" s="10"/>
    </row>
    <row r="15" spans="1:9" ht="15" customHeight="1">
      <c r="A15" s="372"/>
      <c r="B15" s="375"/>
      <c r="C15" s="25">
        <v>4010</v>
      </c>
      <c r="D15" s="26" t="s">
        <v>20</v>
      </c>
      <c r="E15" s="14">
        <v>6927.66</v>
      </c>
      <c r="F15" s="14">
        <v>6927.66</v>
      </c>
      <c r="G15" s="376"/>
      <c r="H15" s="27"/>
      <c r="I15" s="27"/>
    </row>
    <row r="16" spans="1:9" ht="15" customHeight="1">
      <c r="A16" s="372"/>
      <c r="B16" s="375"/>
      <c r="C16" s="25">
        <v>4110</v>
      </c>
      <c r="D16" s="26" t="s">
        <v>21</v>
      </c>
      <c r="E16" s="14">
        <v>1223.42</v>
      </c>
      <c r="F16" s="14">
        <v>1223.42</v>
      </c>
      <c r="G16" s="376"/>
      <c r="H16" s="27"/>
      <c r="I16" s="27"/>
    </row>
    <row r="17" spans="1:9" ht="10.5" customHeight="1">
      <c r="A17" s="372"/>
      <c r="B17" s="375"/>
      <c r="C17" s="377">
        <v>4120</v>
      </c>
      <c r="D17" s="378" t="s">
        <v>22</v>
      </c>
      <c r="E17" s="379">
        <v>169.73</v>
      </c>
      <c r="F17" s="380">
        <v>169.73</v>
      </c>
      <c r="G17" s="376"/>
      <c r="I17" s="2"/>
    </row>
    <row r="18" spans="1:9" ht="7.5" customHeight="1">
      <c r="A18" s="372"/>
      <c r="B18" s="375"/>
      <c r="C18" s="377"/>
      <c r="D18" s="377"/>
      <c r="E18" s="377"/>
      <c r="F18" s="377"/>
      <c r="G18" s="376"/>
      <c r="I18" s="2"/>
    </row>
    <row r="19" spans="1:9" ht="15.75" customHeight="1">
      <c r="A19" s="372"/>
      <c r="B19" s="375"/>
      <c r="C19" s="18">
        <v>4430</v>
      </c>
      <c r="D19" s="19" t="s">
        <v>23</v>
      </c>
      <c r="E19" s="22">
        <v>416040.3</v>
      </c>
      <c r="F19" s="22">
        <v>416040.3</v>
      </c>
      <c r="G19" s="376"/>
      <c r="I19" s="2"/>
    </row>
    <row r="20" spans="1:9" ht="15" customHeight="1">
      <c r="A20" s="282">
        <v>600</v>
      </c>
      <c r="B20" s="278"/>
      <c r="C20" s="278"/>
      <c r="D20" s="279" t="s">
        <v>24</v>
      </c>
      <c r="E20" s="301">
        <f>E21+E23+E25</f>
        <v>943000</v>
      </c>
      <c r="F20" s="301">
        <f>F21+F23+F25</f>
        <v>208577.76</v>
      </c>
      <c r="G20" s="281">
        <f>F20/E20</f>
        <v>0.22118532343584307</v>
      </c>
      <c r="I20" s="2"/>
    </row>
    <row r="21" spans="1:9" s="35" customFormat="1" ht="15" customHeight="1">
      <c r="A21" s="381"/>
      <c r="B21" s="30">
        <v>60011</v>
      </c>
      <c r="C21" s="31"/>
      <c r="D21" s="32" t="s">
        <v>25</v>
      </c>
      <c r="E21" s="33">
        <f>E22</f>
        <v>20000</v>
      </c>
      <c r="F21" s="33">
        <f>F22</f>
        <v>7154.94</v>
      </c>
      <c r="G21" s="34">
        <f>F21/E21</f>
        <v>0.357747</v>
      </c>
      <c r="H21" s="27"/>
      <c r="I21" s="27"/>
    </row>
    <row r="22" spans="1:9" s="35" customFormat="1" ht="15" customHeight="1">
      <c r="A22" s="381"/>
      <c r="B22" s="36"/>
      <c r="C22" s="36">
        <v>4430</v>
      </c>
      <c r="D22" s="26" t="s">
        <v>23</v>
      </c>
      <c r="E22" s="14">
        <v>20000</v>
      </c>
      <c r="F22" s="14">
        <v>7154.94</v>
      </c>
      <c r="G22" s="37"/>
      <c r="H22" s="27"/>
      <c r="I22" s="27"/>
    </row>
    <row r="23" spans="1:36" s="40" customFormat="1" ht="15" customHeight="1">
      <c r="A23" s="381"/>
      <c r="B23" s="30">
        <v>60014</v>
      </c>
      <c r="C23" s="262"/>
      <c r="D23" s="263" t="s">
        <v>26</v>
      </c>
      <c r="E23" s="264">
        <f>E24</f>
        <v>30000</v>
      </c>
      <c r="F23" s="265">
        <f>F24</f>
        <v>23491.79</v>
      </c>
      <c r="G23" s="34">
        <f>F23/E23</f>
        <v>0.7830596666666667</v>
      </c>
      <c r="H23" s="38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s="40" customFormat="1" ht="15" customHeight="1">
      <c r="A24" s="381"/>
      <c r="B24" s="41"/>
      <c r="C24" s="42">
        <v>4430</v>
      </c>
      <c r="D24" s="26" t="s">
        <v>23</v>
      </c>
      <c r="E24" s="28">
        <v>30000</v>
      </c>
      <c r="F24" s="43">
        <v>23491.79</v>
      </c>
      <c r="G24" s="44"/>
      <c r="H24" s="38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9" ht="15" customHeight="1">
      <c r="A25" s="381"/>
      <c r="B25" s="45">
        <v>60016</v>
      </c>
      <c r="C25" s="6"/>
      <c r="D25" s="7" t="s">
        <v>27</v>
      </c>
      <c r="E25" s="8">
        <v>893000</v>
      </c>
      <c r="F25" s="8">
        <v>177931.03</v>
      </c>
      <c r="G25" s="9">
        <f>F25/E25</f>
        <v>0.19925087346024636</v>
      </c>
      <c r="H25" s="10"/>
      <c r="I25" s="10"/>
    </row>
    <row r="26" spans="1:9" ht="15" customHeight="1">
      <c r="A26" s="381"/>
      <c r="B26" s="372"/>
      <c r="C26" s="18">
        <v>4210</v>
      </c>
      <c r="D26" s="19" t="s">
        <v>14</v>
      </c>
      <c r="E26" s="22">
        <v>85000</v>
      </c>
      <c r="F26" s="22">
        <v>54386.41</v>
      </c>
      <c r="G26" s="316"/>
      <c r="I26" s="2"/>
    </row>
    <row r="27" spans="1:9" ht="15" customHeight="1">
      <c r="A27" s="381"/>
      <c r="B27" s="372"/>
      <c r="C27" s="18">
        <v>4270</v>
      </c>
      <c r="D27" s="19" t="s">
        <v>28</v>
      </c>
      <c r="E27" s="22">
        <v>15000</v>
      </c>
      <c r="F27" s="22">
        <v>0</v>
      </c>
      <c r="G27" s="316"/>
      <c r="I27" s="2"/>
    </row>
    <row r="28" spans="1:9" ht="15" customHeight="1">
      <c r="A28" s="381"/>
      <c r="B28" s="372"/>
      <c r="C28" s="18">
        <v>4300</v>
      </c>
      <c r="D28" s="19" t="s">
        <v>11</v>
      </c>
      <c r="E28" s="22">
        <v>213000</v>
      </c>
      <c r="F28" s="22">
        <v>116753.62</v>
      </c>
      <c r="G28" s="316"/>
      <c r="I28" s="2"/>
    </row>
    <row r="29" spans="1:9" ht="15" customHeight="1">
      <c r="A29" s="381"/>
      <c r="B29" s="372"/>
      <c r="C29" s="18">
        <v>4430</v>
      </c>
      <c r="D29" s="19" t="s">
        <v>23</v>
      </c>
      <c r="E29" s="22">
        <v>10000</v>
      </c>
      <c r="F29" s="22">
        <v>6791</v>
      </c>
      <c r="G29" s="316"/>
      <c r="I29" s="2"/>
    </row>
    <row r="30" spans="1:9" ht="15" customHeight="1">
      <c r="A30" s="381"/>
      <c r="B30" s="372"/>
      <c r="C30" s="18">
        <v>6050</v>
      </c>
      <c r="D30" s="46" t="s">
        <v>29</v>
      </c>
      <c r="E30" s="22">
        <v>570000</v>
      </c>
      <c r="F30" s="22">
        <v>0</v>
      </c>
      <c r="G30" s="316"/>
      <c r="I30" s="2"/>
    </row>
    <row r="31" spans="1:9" s="35" customFormat="1" ht="15" customHeight="1">
      <c r="A31" s="283">
        <v>630</v>
      </c>
      <c r="B31" s="284"/>
      <c r="C31" s="285"/>
      <c r="D31" s="286" t="s">
        <v>30</v>
      </c>
      <c r="E31" s="287">
        <v>660691</v>
      </c>
      <c r="F31" s="287">
        <v>614744.5</v>
      </c>
      <c r="G31" s="288">
        <v>0.9305</v>
      </c>
      <c r="H31" s="27"/>
      <c r="I31" s="27"/>
    </row>
    <row r="32" spans="1:9" s="35" customFormat="1" ht="15" customHeight="1">
      <c r="A32" s="317"/>
      <c r="B32" s="47">
        <v>63003</v>
      </c>
      <c r="C32" s="48"/>
      <c r="D32" s="49" t="s">
        <v>31</v>
      </c>
      <c r="E32" s="33">
        <v>639691</v>
      </c>
      <c r="F32" s="33">
        <v>603120.46</v>
      </c>
      <c r="G32" s="289">
        <v>0.9428</v>
      </c>
      <c r="H32" s="27"/>
      <c r="I32" s="27"/>
    </row>
    <row r="33" spans="1:9" s="35" customFormat="1" ht="15" customHeight="1">
      <c r="A33" s="317"/>
      <c r="B33" s="318"/>
      <c r="C33" s="50">
        <v>6057</v>
      </c>
      <c r="D33" s="46" t="s">
        <v>29</v>
      </c>
      <c r="E33" s="20">
        <v>350000</v>
      </c>
      <c r="F33" s="20">
        <v>315588.86</v>
      </c>
      <c r="G33" s="374"/>
      <c r="H33" s="27"/>
      <c r="I33" s="27"/>
    </row>
    <row r="34" spans="1:9" s="35" customFormat="1" ht="15" customHeight="1">
      <c r="A34" s="317"/>
      <c r="B34" s="318"/>
      <c r="C34" s="50">
        <v>6059</v>
      </c>
      <c r="D34" s="46" t="s">
        <v>29</v>
      </c>
      <c r="E34" s="20">
        <v>289691</v>
      </c>
      <c r="F34" s="20">
        <v>287531.6</v>
      </c>
      <c r="G34" s="374"/>
      <c r="H34" s="27"/>
      <c r="I34" s="27"/>
    </row>
    <row r="35" spans="1:9" s="35" customFormat="1" ht="15" customHeight="1">
      <c r="A35" s="317"/>
      <c r="B35" s="47">
        <v>63095</v>
      </c>
      <c r="C35" s="51"/>
      <c r="D35" s="32" t="s">
        <v>19</v>
      </c>
      <c r="E35" s="33">
        <v>21000</v>
      </c>
      <c r="F35" s="33">
        <v>11624.04</v>
      </c>
      <c r="G35" s="34">
        <v>0.5535</v>
      </c>
      <c r="H35" s="27"/>
      <c r="I35" s="27"/>
    </row>
    <row r="36" spans="1:9" s="35" customFormat="1" ht="58.5" customHeight="1">
      <c r="A36" s="317"/>
      <c r="B36" s="318"/>
      <c r="C36" s="50">
        <v>2360</v>
      </c>
      <c r="D36" s="23" t="s">
        <v>150</v>
      </c>
      <c r="E36" s="20">
        <v>11000</v>
      </c>
      <c r="F36" s="20">
        <v>11000</v>
      </c>
      <c r="G36" s="374"/>
      <c r="H36" s="27"/>
      <c r="I36" s="27"/>
    </row>
    <row r="37" spans="1:9" s="35" customFormat="1" ht="15" customHeight="1">
      <c r="A37" s="317"/>
      <c r="B37" s="318"/>
      <c r="C37" s="25">
        <v>4210</v>
      </c>
      <c r="D37" s="19" t="s">
        <v>14</v>
      </c>
      <c r="E37" s="14">
        <v>10000</v>
      </c>
      <c r="F37" s="14">
        <v>624.04</v>
      </c>
      <c r="G37" s="374"/>
      <c r="H37" s="27"/>
      <c r="I37" s="27"/>
    </row>
    <row r="38" spans="1:9" ht="15" customHeight="1">
      <c r="A38" s="282">
        <v>700</v>
      </c>
      <c r="B38" s="278"/>
      <c r="C38" s="278"/>
      <c r="D38" s="279" t="s">
        <v>32</v>
      </c>
      <c r="E38" s="280">
        <f>E39</f>
        <v>274500</v>
      </c>
      <c r="F38" s="280">
        <f>F39</f>
        <v>64135.96</v>
      </c>
      <c r="G38" s="281">
        <f>F38/E38</f>
        <v>0.2336464845173042</v>
      </c>
      <c r="I38" s="2"/>
    </row>
    <row r="39" spans="1:9" ht="15" customHeight="1">
      <c r="A39" s="372"/>
      <c r="B39" s="45">
        <v>70005</v>
      </c>
      <c r="C39" s="6"/>
      <c r="D39" s="7" t="s">
        <v>33</v>
      </c>
      <c r="E39" s="8">
        <v>274500</v>
      </c>
      <c r="F39" s="8">
        <f>F40+F41+F42+F43+F44+F45</f>
        <v>64135.96</v>
      </c>
      <c r="G39" s="9">
        <f>(F39/E39)*100%</f>
        <v>0.2336464845173042</v>
      </c>
      <c r="H39" s="10"/>
      <c r="I39" s="10"/>
    </row>
    <row r="40" spans="1:9" ht="15" customHeight="1">
      <c r="A40" s="372"/>
      <c r="B40" s="372"/>
      <c r="C40" s="18">
        <v>4210</v>
      </c>
      <c r="D40" s="19" t="s">
        <v>14</v>
      </c>
      <c r="E40" s="22">
        <v>20000</v>
      </c>
      <c r="F40" s="22">
        <v>3073.88</v>
      </c>
      <c r="G40" s="316"/>
      <c r="I40" s="2"/>
    </row>
    <row r="41" spans="1:9" ht="15" customHeight="1">
      <c r="A41" s="372"/>
      <c r="B41" s="372"/>
      <c r="C41" s="18">
        <v>4260</v>
      </c>
      <c r="D41" s="19" t="s">
        <v>34</v>
      </c>
      <c r="E41" s="22">
        <v>5000</v>
      </c>
      <c r="F41" s="22">
        <v>2303.82</v>
      </c>
      <c r="G41" s="316"/>
      <c r="I41" s="2"/>
    </row>
    <row r="42" spans="1:9" ht="15" customHeight="1">
      <c r="A42" s="372"/>
      <c r="B42" s="372"/>
      <c r="C42" s="18">
        <v>4270</v>
      </c>
      <c r="D42" s="19" t="s">
        <v>28</v>
      </c>
      <c r="E42" s="22">
        <v>25000</v>
      </c>
      <c r="F42" s="22">
        <v>2731.35</v>
      </c>
      <c r="G42" s="316"/>
      <c r="I42" s="2"/>
    </row>
    <row r="43" spans="1:9" ht="15" customHeight="1">
      <c r="A43" s="372"/>
      <c r="B43" s="372"/>
      <c r="C43" s="18">
        <v>4300</v>
      </c>
      <c r="D43" s="19" t="s">
        <v>11</v>
      </c>
      <c r="E43" s="22">
        <v>75000</v>
      </c>
      <c r="F43" s="22">
        <v>46522.84</v>
      </c>
      <c r="G43" s="316"/>
      <c r="I43" s="2"/>
    </row>
    <row r="44" spans="1:9" ht="15" customHeight="1">
      <c r="A44" s="372"/>
      <c r="B44" s="372"/>
      <c r="C44" s="18">
        <v>4510</v>
      </c>
      <c r="D44" s="19" t="s">
        <v>35</v>
      </c>
      <c r="E44" s="22">
        <v>9500</v>
      </c>
      <c r="F44" s="22">
        <v>8404.07</v>
      </c>
      <c r="G44" s="316"/>
      <c r="I44" s="2"/>
    </row>
    <row r="45" spans="1:9" ht="20.25" customHeight="1">
      <c r="A45" s="372"/>
      <c r="B45" s="372"/>
      <c r="C45" s="18">
        <v>6060</v>
      </c>
      <c r="D45" s="23" t="s">
        <v>36</v>
      </c>
      <c r="E45" s="22">
        <v>140000</v>
      </c>
      <c r="F45" s="22">
        <v>1100</v>
      </c>
      <c r="G45" s="316"/>
      <c r="I45" s="2"/>
    </row>
    <row r="46" spans="1:9" ht="15" customHeight="1">
      <c r="A46" s="282">
        <v>710</v>
      </c>
      <c r="B46" s="278"/>
      <c r="C46" s="278"/>
      <c r="D46" s="279" t="s">
        <v>37</v>
      </c>
      <c r="E46" s="280">
        <f>E47+E49</f>
        <v>63000</v>
      </c>
      <c r="F46" s="280">
        <f>F47+F49</f>
        <v>11246.71</v>
      </c>
      <c r="G46" s="281">
        <v>0.1785</v>
      </c>
      <c r="I46" s="2"/>
    </row>
    <row r="47" spans="1:9" ht="15" customHeight="1">
      <c r="A47" s="372"/>
      <c r="B47" s="45">
        <v>71004</v>
      </c>
      <c r="C47" s="6"/>
      <c r="D47" s="7" t="s">
        <v>38</v>
      </c>
      <c r="E47" s="8">
        <f>E48</f>
        <v>40000</v>
      </c>
      <c r="F47" s="8">
        <f>F48</f>
        <v>10258.72</v>
      </c>
      <c r="G47" s="9">
        <f>F47/E47</f>
        <v>0.256468</v>
      </c>
      <c r="H47" s="10"/>
      <c r="I47" s="10"/>
    </row>
    <row r="48" spans="1:9" ht="15" customHeight="1">
      <c r="A48" s="372"/>
      <c r="B48" s="4"/>
      <c r="C48" s="18">
        <v>4300</v>
      </c>
      <c r="D48" s="19" t="s">
        <v>11</v>
      </c>
      <c r="E48" s="22">
        <v>40000</v>
      </c>
      <c r="F48" s="22">
        <v>10258.72</v>
      </c>
      <c r="G48" s="24"/>
      <c r="I48" s="2"/>
    </row>
    <row r="49" spans="1:9" ht="15" customHeight="1">
      <c r="A49" s="372"/>
      <c r="B49" s="45">
        <v>71035</v>
      </c>
      <c r="C49" s="6"/>
      <c r="D49" s="7" t="s">
        <v>39</v>
      </c>
      <c r="E49" s="8">
        <v>23000</v>
      </c>
      <c r="F49" s="8">
        <v>987.99</v>
      </c>
      <c r="G49" s="9">
        <f>F49/E49</f>
        <v>0.04295608695652174</v>
      </c>
      <c r="H49" s="10"/>
      <c r="I49" s="10"/>
    </row>
    <row r="50" spans="1:9" s="53" customFormat="1" ht="15" customHeight="1">
      <c r="A50" s="372"/>
      <c r="B50" s="320"/>
      <c r="C50" s="18">
        <v>4210</v>
      </c>
      <c r="D50" s="19" t="s">
        <v>14</v>
      </c>
      <c r="E50" s="20">
        <v>5000</v>
      </c>
      <c r="F50" s="20">
        <v>249.99</v>
      </c>
      <c r="G50" s="374"/>
      <c r="H50" s="52"/>
      <c r="I50" s="52"/>
    </row>
    <row r="51" spans="1:9" ht="15" customHeight="1">
      <c r="A51" s="372"/>
      <c r="B51" s="320"/>
      <c r="C51" s="21">
        <v>4300</v>
      </c>
      <c r="D51" s="19" t="s">
        <v>11</v>
      </c>
      <c r="E51" s="22">
        <v>18000</v>
      </c>
      <c r="F51" s="22">
        <v>738</v>
      </c>
      <c r="G51" s="374"/>
      <c r="I51" s="2"/>
    </row>
    <row r="52" spans="1:9" ht="15" customHeight="1">
      <c r="A52" s="282">
        <v>750</v>
      </c>
      <c r="B52" s="278"/>
      <c r="C52" s="278"/>
      <c r="D52" s="279" t="s">
        <v>40</v>
      </c>
      <c r="E52" s="280">
        <v>2697340</v>
      </c>
      <c r="F52" s="280">
        <v>1386775.39</v>
      </c>
      <c r="G52" s="281">
        <v>0.5141</v>
      </c>
      <c r="I52" s="2"/>
    </row>
    <row r="53" spans="1:9" ht="15" customHeight="1">
      <c r="A53" s="323"/>
      <c r="B53" s="45">
        <v>75011</v>
      </c>
      <c r="C53" s="6"/>
      <c r="D53" s="7" t="s">
        <v>41</v>
      </c>
      <c r="E53" s="8">
        <f>SUM(E54:E57)</f>
        <v>76323</v>
      </c>
      <c r="F53" s="8">
        <f>SUM(F54:F57)</f>
        <v>37050</v>
      </c>
      <c r="G53" s="9">
        <f>F53/E53</f>
        <v>0.4854368932038835</v>
      </c>
      <c r="H53" s="10"/>
      <c r="I53" s="10"/>
    </row>
    <row r="54" spans="1:9" ht="15" customHeight="1">
      <c r="A54" s="324"/>
      <c r="B54" s="372"/>
      <c r="C54" s="18">
        <v>4010</v>
      </c>
      <c r="D54" s="19" t="s">
        <v>20</v>
      </c>
      <c r="E54" s="22">
        <v>60394</v>
      </c>
      <c r="F54" s="22">
        <v>27448</v>
      </c>
      <c r="G54" s="316"/>
      <c r="I54" s="2"/>
    </row>
    <row r="55" spans="1:9" ht="15" customHeight="1">
      <c r="A55" s="324"/>
      <c r="B55" s="372"/>
      <c r="C55" s="18">
        <v>4040</v>
      </c>
      <c r="D55" s="19" t="s">
        <v>42</v>
      </c>
      <c r="E55" s="22">
        <v>3400</v>
      </c>
      <c r="F55" s="22">
        <v>3400</v>
      </c>
      <c r="G55" s="316"/>
      <c r="I55" s="2"/>
    </row>
    <row r="56" spans="1:9" ht="15" customHeight="1">
      <c r="A56" s="324"/>
      <c r="B56" s="372"/>
      <c r="C56" s="18">
        <v>4110</v>
      </c>
      <c r="D56" s="19" t="s">
        <v>21</v>
      </c>
      <c r="E56" s="22">
        <v>10966</v>
      </c>
      <c r="F56" s="22">
        <v>5447</v>
      </c>
      <c r="G56" s="316"/>
      <c r="I56" s="2"/>
    </row>
    <row r="57" spans="1:9" ht="15" customHeight="1">
      <c r="A57" s="324"/>
      <c r="B57" s="372"/>
      <c r="C57" s="18">
        <v>4120</v>
      </c>
      <c r="D57" s="19" t="s">
        <v>22</v>
      </c>
      <c r="E57" s="22">
        <v>1563</v>
      </c>
      <c r="F57" s="22">
        <v>755</v>
      </c>
      <c r="G57" s="316"/>
      <c r="I57" s="2"/>
    </row>
    <row r="58" spans="1:9" ht="15" customHeight="1">
      <c r="A58" s="324"/>
      <c r="B58" s="45">
        <v>75022</v>
      </c>
      <c r="C58" s="6"/>
      <c r="D58" s="7" t="s">
        <v>43</v>
      </c>
      <c r="E58" s="8">
        <f>SUM(E59:E61)</f>
        <v>97120</v>
      </c>
      <c r="F58" s="8">
        <f>SUM(F59:F61)</f>
        <v>38209.35</v>
      </c>
      <c r="G58" s="9">
        <v>0.3934</v>
      </c>
      <c r="H58" s="10"/>
      <c r="I58" s="10"/>
    </row>
    <row r="59" spans="1:9" ht="15" customHeight="1">
      <c r="A59" s="324"/>
      <c r="B59" s="372"/>
      <c r="C59" s="18">
        <v>3030</v>
      </c>
      <c r="D59" s="19" t="s">
        <v>44</v>
      </c>
      <c r="E59" s="22">
        <v>92120</v>
      </c>
      <c r="F59" s="22">
        <v>37550</v>
      </c>
      <c r="G59" s="316"/>
      <c r="I59" s="2"/>
    </row>
    <row r="60" spans="1:9" ht="15" customHeight="1">
      <c r="A60" s="324"/>
      <c r="B60" s="372"/>
      <c r="C60" s="18">
        <v>4210</v>
      </c>
      <c r="D60" s="19" t="s">
        <v>14</v>
      </c>
      <c r="E60" s="22">
        <v>2000</v>
      </c>
      <c r="F60" s="22">
        <v>659.35</v>
      </c>
      <c r="G60" s="316"/>
      <c r="I60" s="2"/>
    </row>
    <row r="61" spans="1:9" ht="15" customHeight="1">
      <c r="A61" s="324"/>
      <c r="B61" s="372"/>
      <c r="C61" s="18">
        <v>4300</v>
      </c>
      <c r="D61" s="19" t="s">
        <v>11</v>
      </c>
      <c r="E61" s="22">
        <v>3000</v>
      </c>
      <c r="F61" s="22">
        <v>0</v>
      </c>
      <c r="G61" s="316"/>
      <c r="I61" s="2"/>
    </row>
    <row r="62" spans="1:9" ht="15" customHeight="1">
      <c r="A62" s="324"/>
      <c r="B62" s="45">
        <v>75023</v>
      </c>
      <c r="C62" s="6"/>
      <c r="D62" s="7" t="s">
        <v>45</v>
      </c>
      <c r="E62" s="8">
        <v>1969095</v>
      </c>
      <c r="F62" s="8">
        <v>1013324.36</v>
      </c>
      <c r="G62" s="9">
        <v>0.5146</v>
      </c>
      <c r="H62" s="10"/>
      <c r="I62" s="10"/>
    </row>
    <row r="63" spans="1:9" ht="15" customHeight="1">
      <c r="A63" s="324"/>
      <c r="B63" s="320"/>
      <c r="C63" s="54">
        <v>3020</v>
      </c>
      <c r="D63" s="55" t="s">
        <v>46</v>
      </c>
      <c r="E63" s="20">
        <v>4000</v>
      </c>
      <c r="F63" s="20">
        <v>600.78</v>
      </c>
      <c r="G63" s="326"/>
      <c r="H63" s="10"/>
      <c r="I63" s="10"/>
    </row>
    <row r="64" spans="1:9" ht="15" customHeight="1">
      <c r="A64" s="324"/>
      <c r="B64" s="320"/>
      <c r="C64" s="18">
        <v>4010</v>
      </c>
      <c r="D64" s="19" t="s">
        <v>20</v>
      </c>
      <c r="E64" s="22">
        <v>1095000</v>
      </c>
      <c r="F64" s="22">
        <v>527713.73</v>
      </c>
      <c r="G64" s="326"/>
      <c r="I64" s="2"/>
    </row>
    <row r="65" spans="1:9" ht="15" customHeight="1">
      <c r="A65" s="324"/>
      <c r="B65" s="320"/>
      <c r="C65" s="18">
        <v>4040</v>
      </c>
      <c r="D65" s="19" t="s">
        <v>42</v>
      </c>
      <c r="E65" s="22">
        <v>90000</v>
      </c>
      <c r="F65" s="22">
        <v>83516.3</v>
      </c>
      <c r="G65" s="326"/>
      <c r="I65" s="2"/>
    </row>
    <row r="66" spans="1:9" ht="15" customHeight="1">
      <c r="A66" s="324"/>
      <c r="B66" s="320"/>
      <c r="C66" s="18">
        <v>4110</v>
      </c>
      <c r="D66" s="19" t="s">
        <v>21</v>
      </c>
      <c r="E66" s="22">
        <v>206000</v>
      </c>
      <c r="F66" s="22">
        <v>103840.86</v>
      </c>
      <c r="G66" s="326"/>
      <c r="I66" s="2"/>
    </row>
    <row r="67" spans="1:9" ht="15" customHeight="1">
      <c r="A67" s="324"/>
      <c r="B67" s="320"/>
      <c r="C67" s="18">
        <v>4120</v>
      </c>
      <c r="D67" s="19" t="s">
        <v>22</v>
      </c>
      <c r="E67" s="22">
        <v>30000</v>
      </c>
      <c r="F67" s="22">
        <v>11789.94</v>
      </c>
      <c r="G67" s="326"/>
      <c r="I67" s="2"/>
    </row>
    <row r="68" spans="1:9" ht="27.75" customHeight="1">
      <c r="A68" s="324"/>
      <c r="B68" s="320"/>
      <c r="C68" s="245">
        <v>4140</v>
      </c>
      <c r="D68" s="271" t="s">
        <v>149</v>
      </c>
      <c r="E68" s="22">
        <v>1000</v>
      </c>
      <c r="F68" s="22">
        <v>47</v>
      </c>
      <c r="G68" s="326"/>
      <c r="I68" s="2"/>
    </row>
    <row r="69" spans="1:9" ht="15" customHeight="1">
      <c r="A69" s="324"/>
      <c r="B69" s="320"/>
      <c r="C69" s="18">
        <v>4210</v>
      </c>
      <c r="D69" s="19" t="s">
        <v>14</v>
      </c>
      <c r="E69" s="22">
        <v>119000</v>
      </c>
      <c r="F69" s="22">
        <v>66915.93</v>
      </c>
      <c r="G69" s="326"/>
      <c r="I69" s="2"/>
    </row>
    <row r="70" spans="1:9" ht="15" customHeight="1">
      <c r="A70" s="324"/>
      <c r="B70" s="320"/>
      <c r="C70" s="18">
        <v>4240</v>
      </c>
      <c r="D70" s="19" t="s">
        <v>47</v>
      </c>
      <c r="E70" s="22">
        <v>15000</v>
      </c>
      <c r="F70" s="22">
        <v>6890.58</v>
      </c>
      <c r="G70" s="326"/>
      <c r="I70" s="2"/>
    </row>
    <row r="71" spans="1:9" ht="15" customHeight="1">
      <c r="A71" s="324"/>
      <c r="B71" s="320"/>
      <c r="C71" s="18">
        <v>4260</v>
      </c>
      <c r="D71" s="19" t="s">
        <v>34</v>
      </c>
      <c r="E71" s="22">
        <v>55000</v>
      </c>
      <c r="F71" s="22">
        <v>19441.96</v>
      </c>
      <c r="G71" s="326"/>
      <c r="I71" s="2"/>
    </row>
    <row r="72" spans="1:9" ht="15" customHeight="1">
      <c r="A72" s="324"/>
      <c r="B72" s="320"/>
      <c r="C72" s="18">
        <v>4270</v>
      </c>
      <c r="D72" s="19" t="s">
        <v>28</v>
      </c>
      <c r="E72" s="22">
        <v>20000</v>
      </c>
      <c r="F72" s="22">
        <v>6076.82</v>
      </c>
      <c r="G72" s="326"/>
      <c r="I72" s="2"/>
    </row>
    <row r="73" spans="1:9" ht="15" customHeight="1">
      <c r="A73" s="324"/>
      <c r="B73" s="320"/>
      <c r="C73" s="18">
        <v>4280</v>
      </c>
      <c r="D73" s="19" t="s">
        <v>48</v>
      </c>
      <c r="E73" s="22">
        <v>6000</v>
      </c>
      <c r="F73" s="22">
        <v>3220</v>
      </c>
      <c r="G73" s="326"/>
      <c r="I73" s="2"/>
    </row>
    <row r="74" spans="1:9" ht="15" customHeight="1">
      <c r="A74" s="324"/>
      <c r="B74" s="320"/>
      <c r="C74" s="18">
        <v>4300</v>
      </c>
      <c r="D74" s="19" t="s">
        <v>11</v>
      </c>
      <c r="E74" s="22">
        <v>165000</v>
      </c>
      <c r="F74" s="22">
        <v>95506.44</v>
      </c>
      <c r="G74" s="326"/>
      <c r="I74" s="2"/>
    </row>
    <row r="75" spans="1:9" s="59" customFormat="1" ht="33.75" customHeight="1">
      <c r="A75" s="324"/>
      <c r="B75" s="320"/>
      <c r="C75" s="56">
        <v>4360</v>
      </c>
      <c r="D75" s="23" t="s">
        <v>49</v>
      </c>
      <c r="E75" s="57">
        <v>45000</v>
      </c>
      <c r="F75" s="57">
        <v>22558.33</v>
      </c>
      <c r="G75" s="326"/>
      <c r="H75" s="58"/>
      <c r="I75" s="58"/>
    </row>
    <row r="76" spans="1:9" s="59" customFormat="1" ht="33" customHeight="1">
      <c r="A76" s="324"/>
      <c r="B76" s="320"/>
      <c r="C76" s="56">
        <v>4370</v>
      </c>
      <c r="D76" s="23" t="s">
        <v>50</v>
      </c>
      <c r="E76" s="57">
        <v>14000</v>
      </c>
      <c r="F76" s="57">
        <v>4107.32</v>
      </c>
      <c r="G76" s="326"/>
      <c r="H76" s="58"/>
      <c r="I76" s="58"/>
    </row>
    <row r="77" spans="1:9" ht="15" customHeight="1">
      <c r="A77" s="324"/>
      <c r="B77" s="320"/>
      <c r="C77" s="18">
        <v>4410</v>
      </c>
      <c r="D77" s="19" t="s">
        <v>51</v>
      </c>
      <c r="E77" s="22">
        <v>55000</v>
      </c>
      <c r="F77" s="22">
        <v>28657.97</v>
      </c>
      <c r="G77" s="326"/>
      <c r="I77" s="2"/>
    </row>
    <row r="78" spans="1:9" ht="15" customHeight="1">
      <c r="A78" s="324"/>
      <c r="B78" s="320"/>
      <c r="C78" s="18">
        <v>4440</v>
      </c>
      <c r="D78" s="19" t="s">
        <v>52</v>
      </c>
      <c r="E78" s="22">
        <v>34095</v>
      </c>
      <c r="F78" s="22">
        <v>25600</v>
      </c>
      <c r="G78" s="326"/>
      <c r="I78" s="2"/>
    </row>
    <row r="79" spans="1:9" ht="22.5">
      <c r="A79" s="324"/>
      <c r="B79" s="320"/>
      <c r="C79" s="56">
        <v>4700</v>
      </c>
      <c r="D79" s="23" t="s">
        <v>53</v>
      </c>
      <c r="E79" s="57">
        <v>15000</v>
      </c>
      <c r="F79" s="57">
        <v>6840.4</v>
      </c>
      <c r="G79" s="326"/>
      <c r="I79" s="2"/>
    </row>
    <row r="80" spans="1:9" ht="15" customHeight="1">
      <c r="A80" s="324"/>
      <c r="B80" s="45">
        <v>75075</v>
      </c>
      <c r="C80" s="6"/>
      <c r="D80" s="7" t="s">
        <v>54</v>
      </c>
      <c r="E80" s="8">
        <f>E81+E82</f>
        <v>95000</v>
      </c>
      <c r="F80" s="8">
        <f>F81+F82</f>
        <v>38454.68</v>
      </c>
      <c r="G80" s="9">
        <v>0.4048</v>
      </c>
      <c r="H80" s="10"/>
      <c r="I80" s="10"/>
    </row>
    <row r="81" spans="1:9" ht="15" customHeight="1">
      <c r="A81" s="324"/>
      <c r="B81" s="372"/>
      <c r="C81" s="25">
        <v>4210</v>
      </c>
      <c r="D81" s="19" t="s">
        <v>14</v>
      </c>
      <c r="E81" s="22">
        <v>40000</v>
      </c>
      <c r="F81" s="22">
        <v>15225.86</v>
      </c>
      <c r="G81" s="316"/>
      <c r="I81" s="2"/>
    </row>
    <row r="82" spans="1:9" ht="15" customHeight="1">
      <c r="A82" s="324"/>
      <c r="B82" s="372"/>
      <c r="C82" s="25">
        <v>4300</v>
      </c>
      <c r="D82" s="19" t="s">
        <v>11</v>
      </c>
      <c r="E82" s="22">
        <v>55000</v>
      </c>
      <c r="F82" s="22">
        <v>23228.82</v>
      </c>
      <c r="G82" s="316"/>
      <c r="I82" s="2"/>
    </row>
    <row r="83" spans="1:9" ht="15" customHeight="1">
      <c r="A83" s="324"/>
      <c r="B83" s="45">
        <v>75095</v>
      </c>
      <c r="C83" s="6"/>
      <c r="D83" s="7" t="s">
        <v>19</v>
      </c>
      <c r="E83" s="8">
        <v>459802</v>
      </c>
      <c r="F83" s="8">
        <v>259737</v>
      </c>
      <c r="G83" s="9">
        <f>F83/E83</f>
        <v>0.5648887999617227</v>
      </c>
      <c r="H83" s="10"/>
      <c r="I83" s="10"/>
    </row>
    <row r="84" spans="1:9" ht="15" customHeight="1">
      <c r="A84" s="324"/>
      <c r="B84" s="319"/>
      <c r="C84" s="18">
        <v>3030</v>
      </c>
      <c r="D84" s="19" t="s">
        <v>44</v>
      </c>
      <c r="E84" s="22">
        <v>73920</v>
      </c>
      <c r="F84" s="22">
        <v>30800</v>
      </c>
      <c r="G84" s="374"/>
      <c r="I84" s="2"/>
    </row>
    <row r="85" spans="1:9" ht="15" customHeight="1">
      <c r="A85" s="324"/>
      <c r="B85" s="319"/>
      <c r="C85" s="18">
        <v>4010</v>
      </c>
      <c r="D85" s="19" t="s">
        <v>20</v>
      </c>
      <c r="E85" s="22">
        <v>87600</v>
      </c>
      <c r="F85" s="22">
        <v>29492</v>
      </c>
      <c r="G85" s="374"/>
      <c r="I85" s="2"/>
    </row>
    <row r="86" spans="1:9" ht="15" customHeight="1">
      <c r="A86" s="324"/>
      <c r="B86" s="319"/>
      <c r="C86" s="18">
        <v>4040</v>
      </c>
      <c r="D86" s="19" t="s">
        <v>42</v>
      </c>
      <c r="E86" s="22">
        <v>7000</v>
      </c>
      <c r="F86" s="22">
        <v>3501.9</v>
      </c>
      <c r="G86" s="374"/>
      <c r="I86" s="2"/>
    </row>
    <row r="87" spans="1:9" ht="15" customHeight="1">
      <c r="A87" s="324"/>
      <c r="B87" s="319"/>
      <c r="C87" s="18">
        <v>4100</v>
      </c>
      <c r="D87" s="19" t="s">
        <v>139</v>
      </c>
      <c r="E87" s="22">
        <v>5000</v>
      </c>
      <c r="F87" s="22">
        <v>0</v>
      </c>
      <c r="G87" s="374"/>
      <c r="I87" s="2"/>
    </row>
    <row r="88" spans="1:9" ht="15" customHeight="1">
      <c r="A88" s="324"/>
      <c r="B88" s="319"/>
      <c r="C88" s="18">
        <v>4110</v>
      </c>
      <c r="D88" s="19" t="s">
        <v>21</v>
      </c>
      <c r="E88" s="22">
        <v>21000</v>
      </c>
      <c r="F88" s="22">
        <v>5605.02</v>
      </c>
      <c r="G88" s="374"/>
      <c r="I88" s="2"/>
    </row>
    <row r="89" spans="1:9" ht="15" customHeight="1">
      <c r="A89" s="324"/>
      <c r="B89" s="319"/>
      <c r="C89" s="18">
        <v>4120</v>
      </c>
      <c r="D89" s="19" t="s">
        <v>22</v>
      </c>
      <c r="E89" s="22">
        <v>3000</v>
      </c>
      <c r="F89" s="22">
        <v>628.38</v>
      </c>
      <c r="G89" s="374"/>
      <c r="I89" s="2"/>
    </row>
    <row r="90" spans="1:9" ht="15" customHeight="1">
      <c r="A90" s="324"/>
      <c r="B90" s="319"/>
      <c r="C90" s="18">
        <v>4170</v>
      </c>
      <c r="D90" s="19" t="s">
        <v>55</v>
      </c>
      <c r="E90" s="22">
        <v>50000</v>
      </c>
      <c r="F90" s="22">
        <v>21953.16</v>
      </c>
      <c r="G90" s="374"/>
      <c r="I90" s="2"/>
    </row>
    <row r="91" spans="1:9" ht="15" customHeight="1">
      <c r="A91" s="324"/>
      <c r="B91" s="319"/>
      <c r="C91" s="18">
        <v>4210</v>
      </c>
      <c r="D91" s="19" t="s">
        <v>14</v>
      </c>
      <c r="E91" s="22">
        <v>28000</v>
      </c>
      <c r="F91" s="22">
        <v>13047.11</v>
      </c>
      <c r="G91" s="374"/>
      <c r="I91" s="2"/>
    </row>
    <row r="92" spans="1:9" ht="15" customHeight="1">
      <c r="A92" s="324"/>
      <c r="B92" s="319"/>
      <c r="C92" s="18">
        <v>4300</v>
      </c>
      <c r="D92" s="19" t="s">
        <v>11</v>
      </c>
      <c r="E92" s="22">
        <v>40000</v>
      </c>
      <c r="F92" s="22">
        <v>32873.27</v>
      </c>
      <c r="G92" s="374"/>
      <c r="I92" s="2"/>
    </row>
    <row r="93" spans="1:9" ht="15" customHeight="1">
      <c r="A93" s="324"/>
      <c r="B93" s="319"/>
      <c r="C93" s="18">
        <v>4430</v>
      </c>
      <c r="D93" s="19" t="s">
        <v>23</v>
      </c>
      <c r="E93" s="22">
        <v>135000</v>
      </c>
      <c r="F93" s="22">
        <v>115830.38</v>
      </c>
      <c r="G93" s="374"/>
      <c r="I93" s="2"/>
    </row>
    <row r="94" spans="1:9" ht="15" customHeight="1">
      <c r="A94" s="324"/>
      <c r="B94" s="319"/>
      <c r="C94" s="50">
        <v>4440</v>
      </c>
      <c r="D94" s="60" t="s">
        <v>52</v>
      </c>
      <c r="E94" s="22">
        <v>3282</v>
      </c>
      <c r="F94" s="22">
        <v>2461.5</v>
      </c>
      <c r="G94" s="374"/>
      <c r="I94" s="2"/>
    </row>
    <row r="95" spans="1:9" ht="15" customHeight="1">
      <c r="A95" s="325"/>
      <c r="B95" s="319"/>
      <c r="C95" s="61">
        <v>4610</v>
      </c>
      <c r="D95" s="19" t="s">
        <v>56</v>
      </c>
      <c r="E95" s="20">
        <v>6000</v>
      </c>
      <c r="F95" s="20">
        <v>3544.28</v>
      </c>
      <c r="G95" s="374"/>
      <c r="I95" s="2"/>
    </row>
    <row r="96" spans="1:9" ht="15" customHeight="1">
      <c r="A96" s="308">
        <v>751</v>
      </c>
      <c r="B96" s="309"/>
      <c r="C96" s="310"/>
      <c r="D96" s="311" t="s">
        <v>57</v>
      </c>
      <c r="E96" s="321">
        <v>17536</v>
      </c>
      <c r="F96" s="321">
        <v>15790.77</v>
      </c>
      <c r="G96" s="322">
        <v>0.9005</v>
      </c>
      <c r="I96" s="2"/>
    </row>
    <row r="97" spans="1:9" ht="21" customHeight="1">
      <c r="A97" s="308"/>
      <c r="B97" s="309"/>
      <c r="C97" s="309"/>
      <c r="D97" s="311"/>
      <c r="E97" s="321"/>
      <c r="F97" s="321"/>
      <c r="G97" s="322"/>
      <c r="H97" s="3"/>
      <c r="I97" s="3"/>
    </row>
    <row r="98" spans="1:9" ht="15" customHeight="1">
      <c r="A98" s="323"/>
      <c r="B98" s="328">
        <v>75101</v>
      </c>
      <c r="C98" s="327"/>
      <c r="D98" s="329" t="s">
        <v>58</v>
      </c>
      <c r="E98" s="313">
        <v>1584</v>
      </c>
      <c r="F98" s="313">
        <v>659.99</v>
      </c>
      <c r="G98" s="312">
        <f>F98/E98</f>
        <v>0.4166603535353535</v>
      </c>
      <c r="H98" s="10"/>
      <c r="I98" s="10"/>
    </row>
    <row r="99" spans="1:9" ht="10.5" customHeight="1">
      <c r="A99" s="324"/>
      <c r="B99" s="328"/>
      <c r="C99" s="328"/>
      <c r="D99" s="329"/>
      <c r="E99" s="313"/>
      <c r="F99" s="313"/>
      <c r="G99" s="312"/>
      <c r="H99" s="3"/>
      <c r="I99" s="3"/>
    </row>
    <row r="100" spans="1:9" ht="15" customHeight="1">
      <c r="A100" s="324"/>
      <c r="B100" s="372"/>
      <c r="C100" s="18">
        <v>4210</v>
      </c>
      <c r="D100" s="19" t="s">
        <v>14</v>
      </c>
      <c r="E100" s="22">
        <v>400</v>
      </c>
      <c r="F100" s="22">
        <v>0</v>
      </c>
      <c r="G100" s="316"/>
      <c r="H100" s="3"/>
      <c r="I100" s="3"/>
    </row>
    <row r="101" spans="1:9" ht="9" customHeight="1">
      <c r="A101" s="324"/>
      <c r="B101" s="372"/>
      <c r="C101" s="377">
        <v>4300</v>
      </c>
      <c r="D101" s="378" t="s">
        <v>11</v>
      </c>
      <c r="E101" s="380">
        <v>1184</v>
      </c>
      <c r="F101" s="380">
        <v>659.99</v>
      </c>
      <c r="G101" s="316"/>
      <c r="H101" s="3"/>
      <c r="I101" s="3"/>
    </row>
    <row r="102" spans="1:9" ht="7.5" customHeight="1">
      <c r="A102" s="324"/>
      <c r="B102" s="372"/>
      <c r="C102" s="377"/>
      <c r="D102" s="378"/>
      <c r="E102" s="380"/>
      <c r="F102" s="380"/>
      <c r="G102" s="316"/>
      <c r="H102" s="3"/>
      <c r="I102" s="3"/>
    </row>
    <row r="103" spans="1:9" ht="15.75" customHeight="1">
      <c r="A103" s="324"/>
      <c r="B103" s="290">
        <v>75113</v>
      </c>
      <c r="C103" s="246"/>
      <c r="D103" s="247" t="s">
        <v>140</v>
      </c>
      <c r="E103" s="248">
        <v>15952</v>
      </c>
      <c r="F103" s="248">
        <v>15130.78</v>
      </c>
      <c r="G103" s="249">
        <v>0.9485</v>
      </c>
      <c r="H103" s="3"/>
      <c r="I103" s="3"/>
    </row>
    <row r="104" spans="1:9" ht="14.25" customHeight="1">
      <c r="A104" s="324"/>
      <c r="B104" s="323"/>
      <c r="C104" s="18">
        <v>3030</v>
      </c>
      <c r="D104" s="19" t="s">
        <v>44</v>
      </c>
      <c r="E104" s="22">
        <v>8040</v>
      </c>
      <c r="F104" s="22">
        <v>8040</v>
      </c>
      <c r="G104" s="357"/>
      <c r="H104" s="3"/>
      <c r="I104" s="3"/>
    </row>
    <row r="105" spans="1:9" ht="16.5" customHeight="1">
      <c r="A105" s="324"/>
      <c r="B105" s="324"/>
      <c r="C105" s="18">
        <v>4010</v>
      </c>
      <c r="D105" s="19" t="s">
        <v>20</v>
      </c>
      <c r="E105" s="22">
        <v>1593.53</v>
      </c>
      <c r="F105" s="22">
        <v>1593.53</v>
      </c>
      <c r="G105" s="358"/>
      <c r="H105" s="3"/>
      <c r="I105" s="3"/>
    </row>
    <row r="106" spans="1:9" ht="16.5" customHeight="1">
      <c r="A106" s="324"/>
      <c r="B106" s="324"/>
      <c r="C106" s="18">
        <v>4110</v>
      </c>
      <c r="D106" s="19" t="s">
        <v>21</v>
      </c>
      <c r="E106" s="22">
        <v>281.42</v>
      </c>
      <c r="F106" s="22">
        <v>281.41</v>
      </c>
      <c r="G106" s="358"/>
      <c r="H106" s="3"/>
      <c r="I106" s="3"/>
    </row>
    <row r="107" spans="1:9" ht="15" customHeight="1">
      <c r="A107" s="324"/>
      <c r="B107" s="324"/>
      <c r="C107" s="18">
        <v>4120</v>
      </c>
      <c r="D107" s="19" t="s">
        <v>22</v>
      </c>
      <c r="E107" s="22">
        <v>39.05</v>
      </c>
      <c r="F107" s="22">
        <v>13.96</v>
      </c>
      <c r="G107" s="358"/>
      <c r="H107" s="3"/>
      <c r="I107" s="3"/>
    </row>
    <row r="108" spans="1:9" ht="15" customHeight="1">
      <c r="A108" s="324"/>
      <c r="B108" s="324"/>
      <c r="C108" s="18">
        <v>4170</v>
      </c>
      <c r="D108" s="19" t="s">
        <v>55</v>
      </c>
      <c r="E108" s="22">
        <v>570</v>
      </c>
      <c r="F108" s="22">
        <v>570</v>
      </c>
      <c r="G108" s="358"/>
      <c r="H108" s="3"/>
      <c r="I108" s="3"/>
    </row>
    <row r="109" spans="1:9" ht="13.5" customHeight="1">
      <c r="A109" s="324"/>
      <c r="B109" s="324"/>
      <c r="C109" s="18">
        <v>4210</v>
      </c>
      <c r="D109" s="19" t="s">
        <v>14</v>
      </c>
      <c r="E109" s="22">
        <v>3060</v>
      </c>
      <c r="F109" s="22">
        <v>3060</v>
      </c>
      <c r="G109" s="358"/>
      <c r="H109" s="3"/>
      <c r="I109" s="3"/>
    </row>
    <row r="110" spans="1:9" ht="13.5" customHeight="1">
      <c r="A110" s="324"/>
      <c r="B110" s="324"/>
      <c r="C110" s="18">
        <v>4300</v>
      </c>
      <c r="D110" s="19" t="s">
        <v>11</v>
      </c>
      <c r="E110" s="22">
        <v>1618</v>
      </c>
      <c r="F110" s="22">
        <v>1500</v>
      </c>
      <c r="G110" s="358"/>
      <c r="H110" s="3"/>
      <c r="I110" s="3"/>
    </row>
    <row r="111" spans="1:9" ht="13.5" customHeight="1">
      <c r="A111" s="325"/>
      <c r="B111" s="325"/>
      <c r="C111" s="18">
        <v>4410</v>
      </c>
      <c r="D111" s="19" t="s">
        <v>51</v>
      </c>
      <c r="E111" s="22">
        <v>750</v>
      </c>
      <c r="F111" s="22">
        <v>71.88</v>
      </c>
      <c r="G111" s="359"/>
      <c r="H111" s="3"/>
      <c r="I111" s="3"/>
    </row>
    <row r="112" spans="1:9" ht="15" customHeight="1">
      <c r="A112" s="314">
        <v>754</v>
      </c>
      <c r="B112" s="310"/>
      <c r="C112" s="310"/>
      <c r="D112" s="311" t="s">
        <v>59</v>
      </c>
      <c r="E112" s="321">
        <v>247500</v>
      </c>
      <c r="F112" s="321">
        <v>91900.62</v>
      </c>
      <c r="G112" s="322">
        <v>0.3713</v>
      </c>
      <c r="H112" s="10"/>
      <c r="I112" s="10"/>
    </row>
    <row r="113" spans="1:9" ht="10.5" customHeight="1">
      <c r="A113" s="314"/>
      <c r="B113" s="310"/>
      <c r="C113" s="310"/>
      <c r="D113" s="311"/>
      <c r="E113" s="321"/>
      <c r="F113" s="321"/>
      <c r="G113" s="322"/>
      <c r="H113" s="10"/>
      <c r="I113" s="10"/>
    </row>
    <row r="114" spans="1:9" ht="15" customHeight="1">
      <c r="A114" s="306"/>
      <c r="B114" s="45">
        <v>75412</v>
      </c>
      <c r="C114" s="6"/>
      <c r="D114" s="7" t="s">
        <v>60</v>
      </c>
      <c r="E114" s="8">
        <f>SUM(E115:E121)</f>
        <v>156000</v>
      </c>
      <c r="F114" s="8">
        <f>SUM(F115:F121)</f>
        <v>90973.86</v>
      </c>
      <c r="G114" s="9">
        <f>F114/E114</f>
        <v>0.5831657692307692</v>
      </c>
      <c r="I114" s="2"/>
    </row>
    <row r="115" spans="1:9" ht="15" customHeight="1">
      <c r="A115" s="307"/>
      <c r="B115" s="383"/>
      <c r="C115" s="36">
        <v>3030</v>
      </c>
      <c r="D115" s="26" t="s">
        <v>44</v>
      </c>
      <c r="E115" s="14">
        <v>50000</v>
      </c>
      <c r="F115" s="14">
        <v>26362.6</v>
      </c>
      <c r="G115" s="376"/>
      <c r="I115" s="2"/>
    </row>
    <row r="116" spans="1:9" ht="15" customHeight="1">
      <c r="A116" s="307"/>
      <c r="B116" s="383"/>
      <c r="C116" s="18">
        <v>4210</v>
      </c>
      <c r="D116" s="19" t="s">
        <v>14</v>
      </c>
      <c r="E116" s="22">
        <v>45000</v>
      </c>
      <c r="F116" s="22">
        <v>27920.47</v>
      </c>
      <c r="G116" s="376"/>
      <c r="I116" s="2"/>
    </row>
    <row r="117" spans="1:9" ht="14.25" customHeight="1">
      <c r="A117" s="307"/>
      <c r="B117" s="383"/>
      <c r="C117" s="18">
        <v>4260</v>
      </c>
      <c r="D117" s="19" t="s">
        <v>34</v>
      </c>
      <c r="E117" s="22">
        <v>4000</v>
      </c>
      <c r="F117" s="22">
        <v>1236.75</v>
      </c>
      <c r="G117" s="376"/>
      <c r="H117" s="10"/>
      <c r="I117" s="10"/>
    </row>
    <row r="118" spans="1:9" ht="15" customHeight="1">
      <c r="A118" s="307"/>
      <c r="B118" s="383"/>
      <c r="C118" s="18">
        <v>4270</v>
      </c>
      <c r="D118" s="19" t="s">
        <v>28</v>
      </c>
      <c r="E118" s="22">
        <v>25000</v>
      </c>
      <c r="F118" s="22">
        <v>17024.79</v>
      </c>
      <c r="G118" s="376"/>
      <c r="I118" s="2"/>
    </row>
    <row r="119" spans="1:9" s="59" customFormat="1" ht="15.75" customHeight="1">
      <c r="A119" s="307"/>
      <c r="B119" s="383"/>
      <c r="C119" s="18">
        <v>4280</v>
      </c>
      <c r="D119" s="19" t="s">
        <v>48</v>
      </c>
      <c r="E119" s="22">
        <v>10000</v>
      </c>
      <c r="F119" s="22">
        <v>370</v>
      </c>
      <c r="G119" s="376"/>
      <c r="H119" s="58"/>
      <c r="I119" s="58"/>
    </row>
    <row r="120" spans="1:9" ht="15" customHeight="1">
      <c r="A120" s="307"/>
      <c r="B120" s="383"/>
      <c r="C120" s="18">
        <v>4300</v>
      </c>
      <c r="D120" s="19" t="s">
        <v>11</v>
      </c>
      <c r="E120" s="22">
        <v>20000</v>
      </c>
      <c r="F120" s="22">
        <v>17143.77</v>
      </c>
      <c r="G120" s="376"/>
      <c r="H120" s="10"/>
      <c r="I120" s="10"/>
    </row>
    <row r="121" spans="1:9" ht="32.25" customHeight="1">
      <c r="A121" s="307"/>
      <c r="B121" s="383"/>
      <c r="C121" s="56">
        <v>4370</v>
      </c>
      <c r="D121" s="23" t="s">
        <v>61</v>
      </c>
      <c r="E121" s="57">
        <v>2000</v>
      </c>
      <c r="F121" s="57">
        <v>915.48</v>
      </c>
      <c r="G121" s="376"/>
      <c r="H121" s="3"/>
      <c r="I121" s="3"/>
    </row>
    <row r="122" spans="1:9" ht="15" customHeight="1">
      <c r="A122" s="307"/>
      <c r="B122" s="250">
        <v>75414</v>
      </c>
      <c r="C122" s="251"/>
      <c r="D122" s="252" t="s">
        <v>141</v>
      </c>
      <c r="E122" s="253">
        <v>11500</v>
      </c>
      <c r="F122" s="253">
        <v>926.76</v>
      </c>
      <c r="G122" s="254">
        <v>0.0806</v>
      </c>
      <c r="H122" s="3"/>
      <c r="I122" s="3"/>
    </row>
    <row r="123" spans="1:9" ht="15" customHeight="1">
      <c r="A123" s="307"/>
      <c r="B123" s="360"/>
      <c r="C123" s="56">
        <v>4210</v>
      </c>
      <c r="D123" s="19" t="s">
        <v>14</v>
      </c>
      <c r="E123" s="57">
        <v>1500</v>
      </c>
      <c r="F123" s="57">
        <v>26.76</v>
      </c>
      <c r="G123" s="363"/>
      <c r="H123" s="3"/>
      <c r="I123" s="3"/>
    </row>
    <row r="124" spans="1:9" ht="15" customHeight="1">
      <c r="A124" s="307"/>
      <c r="B124" s="361"/>
      <c r="C124" s="56">
        <v>4300</v>
      </c>
      <c r="D124" s="19" t="s">
        <v>11</v>
      </c>
      <c r="E124" s="57">
        <v>6000</v>
      </c>
      <c r="F124" s="57">
        <v>0</v>
      </c>
      <c r="G124" s="364"/>
      <c r="H124" s="3"/>
      <c r="I124" s="3"/>
    </row>
    <row r="125" spans="1:9" ht="27" customHeight="1">
      <c r="A125" s="307"/>
      <c r="B125" s="362"/>
      <c r="C125" s="56">
        <v>4700</v>
      </c>
      <c r="D125" s="23" t="s">
        <v>53</v>
      </c>
      <c r="E125" s="57">
        <v>4000</v>
      </c>
      <c r="F125" s="57">
        <v>900</v>
      </c>
      <c r="G125" s="365"/>
      <c r="H125" s="3"/>
      <c r="I125" s="3"/>
    </row>
    <row r="126" spans="1:9" ht="15" customHeight="1">
      <c r="A126" s="307"/>
      <c r="B126" s="45">
        <v>75421</v>
      </c>
      <c r="C126" s="6"/>
      <c r="D126" s="7" t="s">
        <v>62</v>
      </c>
      <c r="E126" s="8">
        <v>80000</v>
      </c>
      <c r="F126" s="8">
        <v>0</v>
      </c>
      <c r="G126" s="9">
        <f>F126/E126</f>
        <v>0</v>
      </c>
      <c r="H126" s="3"/>
      <c r="I126" s="3"/>
    </row>
    <row r="127" spans="1:9" ht="15" customHeight="1">
      <c r="A127" s="307"/>
      <c r="B127" s="320"/>
      <c r="C127" s="54">
        <v>4210</v>
      </c>
      <c r="D127" s="19" t="s">
        <v>14</v>
      </c>
      <c r="E127" s="20">
        <v>3000</v>
      </c>
      <c r="F127" s="20">
        <v>0</v>
      </c>
      <c r="G127" s="374"/>
      <c r="H127" s="3"/>
      <c r="I127" s="3"/>
    </row>
    <row r="128" spans="1:9" ht="15" customHeight="1">
      <c r="A128" s="307"/>
      <c r="B128" s="320"/>
      <c r="C128" s="64">
        <v>4300</v>
      </c>
      <c r="D128" s="19" t="s">
        <v>11</v>
      </c>
      <c r="E128" s="22">
        <v>7000</v>
      </c>
      <c r="F128" s="20">
        <v>0</v>
      </c>
      <c r="G128" s="374"/>
      <c r="H128" s="3"/>
      <c r="I128" s="3"/>
    </row>
    <row r="129" spans="1:9" ht="15" customHeight="1">
      <c r="A129" s="382"/>
      <c r="B129" s="320"/>
      <c r="C129" s="21">
        <v>4810</v>
      </c>
      <c r="D129" s="19" t="s">
        <v>63</v>
      </c>
      <c r="E129" s="29">
        <v>70000</v>
      </c>
      <c r="F129" s="14">
        <v>0</v>
      </c>
      <c r="G129" s="374"/>
      <c r="H129" s="3"/>
      <c r="I129" s="3"/>
    </row>
    <row r="130" spans="1:9" s="59" customFormat="1" ht="16.5" customHeight="1">
      <c r="A130" s="291">
        <v>757</v>
      </c>
      <c r="B130" s="292"/>
      <c r="C130" s="278"/>
      <c r="D130" s="279" t="s">
        <v>64</v>
      </c>
      <c r="E130" s="293">
        <f>E131</f>
        <v>330000</v>
      </c>
      <c r="F130" s="294">
        <f>F131</f>
        <v>167851.19</v>
      </c>
      <c r="G130" s="295">
        <f>F130/E130</f>
        <v>0.5086399696969697</v>
      </c>
      <c r="H130" s="58"/>
      <c r="I130" s="58"/>
    </row>
    <row r="131" spans="1:9" s="59" customFormat="1" ht="27.75" customHeight="1">
      <c r="A131" s="315"/>
      <c r="B131" s="65">
        <v>75702</v>
      </c>
      <c r="C131" s="66"/>
      <c r="D131" s="62" t="s">
        <v>65</v>
      </c>
      <c r="E131" s="67">
        <v>330000</v>
      </c>
      <c r="F131" s="67">
        <v>167851.19</v>
      </c>
      <c r="G131" s="68">
        <f>(F131/E131)*100%</f>
        <v>0.5086399696969697</v>
      </c>
      <c r="H131" s="58"/>
      <c r="I131" s="58"/>
    </row>
    <row r="132" spans="1:9" s="59" customFormat="1" ht="34.5" customHeight="1">
      <c r="A132" s="315"/>
      <c r="B132" s="4"/>
      <c r="C132" s="18">
        <v>8110</v>
      </c>
      <c r="D132" s="23" t="s">
        <v>66</v>
      </c>
      <c r="E132" s="22">
        <v>330000</v>
      </c>
      <c r="F132" s="22">
        <v>167851.19</v>
      </c>
      <c r="G132" s="24"/>
      <c r="H132" s="58"/>
      <c r="I132" s="58"/>
    </row>
    <row r="133" spans="1:9" s="59" customFormat="1" ht="18" customHeight="1">
      <c r="A133" s="291">
        <v>758</v>
      </c>
      <c r="B133" s="278"/>
      <c r="C133" s="296"/>
      <c r="D133" s="279" t="s">
        <v>67</v>
      </c>
      <c r="E133" s="280">
        <v>30000</v>
      </c>
      <c r="F133" s="280">
        <v>0</v>
      </c>
      <c r="G133" s="281">
        <f>(F133/E133)*100%</f>
        <v>0</v>
      </c>
      <c r="H133" s="58"/>
      <c r="I133" s="58"/>
    </row>
    <row r="134" spans="1:9" s="59" customFormat="1" ht="18" customHeight="1">
      <c r="A134" s="315"/>
      <c r="B134" s="69">
        <v>75818</v>
      </c>
      <c r="C134" s="70"/>
      <c r="D134" s="71" t="s">
        <v>68</v>
      </c>
      <c r="E134" s="72">
        <f>E135</f>
        <v>30000</v>
      </c>
      <c r="F134" s="72">
        <f>F135</f>
        <v>0</v>
      </c>
      <c r="G134" s="73">
        <f>(F134/E134)*1</f>
        <v>0</v>
      </c>
      <c r="H134" s="10"/>
      <c r="I134" s="10"/>
    </row>
    <row r="135" spans="1:9" s="59" customFormat="1" ht="18" customHeight="1">
      <c r="A135" s="315"/>
      <c r="B135" s="74"/>
      <c r="C135" s="75">
        <v>4810</v>
      </c>
      <c r="D135" s="13" t="s">
        <v>63</v>
      </c>
      <c r="E135" s="76">
        <v>30000</v>
      </c>
      <c r="F135" s="76">
        <v>0</v>
      </c>
      <c r="G135" s="77"/>
      <c r="H135" s="10"/>
      <c r="I135" s="10"/>
    </row>
    <row r="136" spans="1:9" s="59" customFormat="1" ht="18" customHeight="1">
      <c r="A136" s="297">
        <v>801</v>
      </c>
      <c r="B136" s="298"/>
      <c r="C136" s="299"/>
      <c r="D136" s="300" t="s">
        <v>69</v>
      </c>
      <c r="E136" s="294">
        <v>14451292</v>
      </c>
      <c r="F136" s="294">
        <v>7273115.77</v>
      </c>
      <c r="G136" s="295">
        <v>0.5033</v>
      </c>
      <c r="H136" s="10"/>
      <c r="I136" s="10"/>
    </row>
    <row r="137" spans="1:9" s="59" customFormat="1" ht="18" customHeight="1">
      <c r="A137" s="393"/>
      <c r="B137" s="78">
        <v>80101</v>
      </c>
      <c r="C137" s="70"/>
      <c r="D137" s="79" t="s">
        <v>70</v>
      </c>
      <c r="E137" s="80">
        <f>SUM(E138:E156)</f>
        <v>5282175</v>
      </c>
      <c r="F137" s="80">
        <f>SUM(F138:F156)</f>
        <v>2686229.0600000005</v>
      </c>
      <c r="G137" s="81">
        <f>F137/E137</f>
        <v>0.50854601750226</v>
      </c>
      <c r="H137" s="10"/>
      <c r="I137" s="10"/>
    </row>
    <row r="138" spans="1:9" s="59" customFormat="1" ht="18" customHeight="1">
      <c r="A138" s="393"/>
      <c r="B138" s="385"/>
      <c r="C138" s="42">
        <v>3020</v>
      </c>
      <c r="D138" s="55" t="s">
        <v>46</v>
      </c>
      <c r="E138" s="82">
        <v>269846</v>
      </c>
      <c r="F138" s="82">
        <v>131966.69</v>
      </c>
      <c r="G138" s="302"/>
      <c r="H138" s="10"/>
      <c r="I138" s="10"/>
    </row>
    <row r="139" spans="1:9" s="59" customFormat="1" ht="18" customHeight="1">
      <c r="A139" s="393"/>
      <c r="B139" s="385"/>
      <c r="C139" s="42">
        <v>4010</v>
      </c>
      <c r="D139" s="42" t="s">
        <v>20</v>
      </c>
      <c r="E139" s="82">
        <v>3277461</v>
      </c>
      <c r="F139" s="82">
        <v>1569272.09</v>
      </c>
      <c r="G139" s="302"/>
      <c r="H139" s="10"/>
      <c r="I139" s="10"/>
    </row>
    <row r="140" spans="1:9" s="59" customFormat="1" ht="18" customHeight="1">
      <c r="A140" s="393"/>
      <c r="B140" s="385"/>
      <c r="C140" s="83">
        <v>4040</v>
      </c>
      <c r="D140" s="19" t="s">
        <v>42</v>
      </c>
      <c r="E140" s="84">
        <v>271641</v>
      </c>
      <c r="F140" s="84">
        <v>249441.64</v>
      </c>
      <c r="G140" s="302"/>
      <c r="H140" s="10"/>
      <c r="I140" s="10"/>
    </row>
    <row r="141" spans="1:9" s="59" customFormat="1" ht="18" customHeight="1">
      <c r="A141" s="393"/>
      <c r="B141" s="385"/>
      <c r="C141" s="83">
        <v>4110</v>
      </c>
      <c r="D141" s="19" t="s">
        <v>21</v>
      </c>
      <c r="E141" s="82">
        <v>654997</v>
      </c>
      <c r="F141" s="82">
        <v>329373.84</v>
      </c>
      <c r="G141" s="302"/>
      <c r="H141" s="10"/>
      <c r="I141" s="10"/>
    </row>
    <row r="142" spans="1:9" s="59" customFormat="1" ht="18" customHeight="1">
      <c r="A142" s="393"/>
      <c r="B142" s="385"/>
      <c r="C142" s="83">
        <v>4120</v>
      </c>
      <c r="D142" s="19" t="s">
        <v>22</v>
      </c>
      <c r="E142" s="82">
        <v>90805</v>
      </c>
      <c r="F142" s="82">
        <v>38227.62</v>
      </c>
      <c r="G142" s="302"/>
      <c r="H142" s="10"/>
      <c r="I142" s="10"/>
    </row>
    <row r="143" spans="1:9" s="59" customFormat="1" ht="18" customHeight="1">
      <c r="A143" s="393"/>
      <c r="B143" s="385"/>
      <c r="C143" s="83">
        <v>4170</v>
      </c>
      <c r="D143" s="19" t="s">
        <v>55</v>
      </c>
      <c r="E143" s="82">
        <v>9700</v>
      </c>
      <c r="F143" s="28">
        <v>0</v>
      </c>
      <c r="G143" s="302"/>
      <c r="H143" s="10"/>
      <c r="I143" s="10"/>
    </row>
    <row r="144" spans="1:9" s="59" customFormat="1" ht="18" customHeight="1">
      <c r="A144" s="393"/>
      <c r="B144" s="385"/>
      <c r="C144" s="83">
        <v>4210</v>
      </c>
      <c r="D144" s="19" t="s">
        <v>14</v>
      </c>
      <c r="E144" s="82">
        <v>67800</v>
      </c>
      <c r="F144" s="82">
        <v>38844.31</v>
      </c>
      <c r="G144" s="302"/>
      <c r="H144" s="10"/>
      <c r="I144" s="10"/>
    </row>
    <row r="145" spans="1:9" s="59" customFormat="1" ht="18" customHeight="1">
      <c r="A145" s="393"/>
      <c r="B145" s="385"/>
      <c r="C145" s="83">
        <v>4240</v>
      </c>
      <c r="D145" s="19" t="s">
        <v>47</v>
      </c>
      <c r="E145" s="82">
        <v>32696</v>
      </c>
      <c r="F145" s="82">
        <v>4693.74</v>
      </c>
      <c r="G145" s="302"/>
      <c r="H145" s="10"/>
      <c r="I145" s="10"/>
    </row>
    <row r="146" spans="1:9" s="59" customFormat="1" ht="18" customHeight="1">
      <c r="A146" s="393"/>
      <c r="B146" s="385"/>
      <c r="C146" s="83">
        <v>4260</v>
      </c>
      <c r="D146" s="19" t="s">
        <v>34</v>
      </c>
      <c r="E146" s="82">
        <v>201653</v>
      </c>
      <c r="F146" s="82">
        <v>68405.2</v>
      </c>
      <c r="G146" s="302"/>
      <c r="H146" s="10"/>
      <c r="I146" s="10"/>
    </row>
    <row r="147" spans="1:9" s="59" customFormat="1" ht="17.25" customHeight="1">
      <c r="A147" s="393"/>
      <c r="B147" s="385"/>
      <c r="C147" s="83">
        <v>4270</v>
      </c>
      <c r="D147" s="19" t="s">
        <v>28</v>
      </c>
      <c r="E147" s="82">
        <v>36000</v>
      </c>
      <c r="F147" s="82">
        <v>7716.47</v>
      </c>
      <c r="G147" s="302"/>
      <c r="H147" s="10"/>
      <c r="I147" s="10"/>
    </row>
    <row r="148" spans="1:9" s="59" customFormat="1" ht="17.25" customHeight="1">
      <c r="A148" s="393"/>
      <c r="B148" s="385"/>
      <c r="C148" s="83">
        <v>4280</v>
      </c>
      <c r="D148" s="19" t="s">
        <v>48</v>
      </c>
      <c r="E148" s="82">
        <v>6212</v>
      </c>
      <c r="F148" s="82">
        <v>520</v>
      </c>
      <c r="G148" s="302"/>
      <c r="H148" s="10"/>
      <c r="I148" s="10"/>
    </row>
    <row r="149" spans="1:9" s="59" customFormat="1" ht="18" customHeight="1">
      <c r="A149" s="393"/>
      <c r="B149" s="385"/>
      <c r="C149" s="83">
        <v>4300</v>
      </c>
      <c r="D149" s="19" t="s">
        <v>11</v>
      </c>
      <c r="E149" s="82">
        <v>71100</v>
      </c>
      <c r="F149" s="82">
        <v>41334.83</v>
      </c>
      <c r="G149" s="302"/>
      <c r="H149" s="10"/>
      <c r="I149" s="10"/>
    </row>
    <row r="150" spans="1:9" s="59" customFormat="1" ht="18" customHeight="1">
      <c r="A150" s="393"/>
      <c r="B150" s="385"/>
      <c r="C150" s="85">
        <v>4350</v>
      </c>
      <c r="D150" s="23" t="s">
        <v>71</v>
      </c>
      <c r="E150" s="82">
        <v>8610</v>
      </c>
      <c r="F150" s="82">
        <v>2337.97</v>
      </c>
      <c r="G150" s="302"/>
      <c r="H150" s="10"/>
      <c r="I150" s="10"/>
    </row>
    <row r="151" spans="1:9" s="59" customFormat="1" ht="33" customHeight="1">
      <c r="A151" s="393"/>
      <c r="B151" s="385"/>
      <c r="C151" s="56">
        <v>4370</v>
      </c>
      <c r="D151" s="23" t="s">
        <v>61</v>
      </c>
      <c r="E151" s="82">
        <v>10050</v>
      </c>
      <c r="F151" s="82">
        <v>1640.65</v>
      </c>
      <c r="G151" s="302"/>
      <c r="H151" s="10"/>
      <c r="I151" s="10"/>
    </row>
    <row r="152" spans="1:9" s="59" customFormat="1" ht="21.75" customHeight="1">
      <c r="A152" s="393"/>
      <c r="B152" s="385"/>
      <c r="C152" s="56">
        <v>4390</v>
      </c>
      <c r="D152" s="23" t="s">
        <v>72</v>
      </c>
      <c r="E152" s="82">
        <v>2115</v>
      </c>
      <c r="F152" s="28">
        <v>0</v>
      </c>
      <c r="G152" s="302"/>
      <c r="H152" s="10"/>
      <c r="I152" s="10"/>
    </row>
    <row r="153" spans="1:9" s="59" customFormat="1" ht="15" customHeight="1">
      <c r="A153" s="393"/>
      <c r="B153" s="385"/>
      <c r="C153" s="83">
        <v>4410</v>
      </c>
      <c r="D153" s="19" t="s">
        <v>51</v>
      </c>
      <c r="E153" s="82">
        <v>15710</v>
      </c>
      <c r="F153" s="82">
        <v>5731.63</v>
      </c>
      <c r="G153" s="302"/>
      <c r="H153" s="10"/>
      <c r="I153" s="10"/>
    </row>
    <row r="154" spans="1:9" s="59" customFormat="1" ht="13.5" customHeight="1">
      <c r="A154" s="393"/>
      <c r="B154" s="385"/>
      <c r="C154" s="85">
        <v>4430</v>
      </c>
      <c r="D154" s="23" t="s">
        <v>23</v>
      </c>
      <c r="E154" s="82">
        <v>11805</v>
      </c>
      <c r="F154" s="82">
        <v>3241</v>
      </c>
      <c r="G154" s="302"/>
      <c r="H154" s="10"/>
      <c r="I154" s="10"/>
    </row>
    <row r="155" spans="1:9" ht="15" customHeight="1">
      <c r="A155" s="393"/>
      <c r="B155" s="385"/>
      <c r="C155" s="85">
        <v>4440</v>
      </c>
      <c r="D155" s="23" t="s">
        <v>52</v>
      </c>
      <c r="E155" s="82">
        <v>237524</v>
      </c>
      <c r="F155" s="82">
        <v>190000</v>
      </c>
      <c r="G155" s="302"/>
      <c r="I155" s="2"/>
    </row>
    <row r="156" spans="1:9" ht="24" customHeight="1">
      <c r="A156" s="393"/>
      <c r="B156" s="385"/>
      <c r="C156" s="56">
        <v>4700</v>
      </c>
      <c r="D156" s="23" t="s">
        <v>53</v>
      </c>
      <c r="E156" s="82">
        <v>6450</v>
      </c>
      <c r="F156" s="82">
        <v>3481.38</v>
      </c>
      <c r="G156" s="302"/>
      <c r="I156" s="2"/>
    </row>
    <row r="157" spans="1:9" ht="15" customHeight="1">
      <c r="A157" s="393"/>
      <c r="B157" s="45">
        <v>80103</v>
      </c>
      <c r="C157" s="6"/>
      <c r="D157" s="7" t="s">
        <v>73</v>
      </c>
      <c r="E157" s="8">
        <f>SUM(E158:E175)</f>
        <v>653720</v>
      </c>
      <c r="F157" s="8">
        <v>317058.57</v>
      </c>
      <c r="G157" s="9">
        <f>F157/E157</f>
        <v>0.4850066848191886</v>
      </c>
      <c r="I157" s="2"/>
    </row>
    <row r="158" spans="1:9" ht="43.5" customHeight="1">
      <c r="A158" s="393"/>
      <c r="B158" s="303"/>
      <c r="C158" s="63">
        <v>2900</v>
      </c>
      <c r="D158" s="13" t="s">
        <v>74</v>
      </c>
      <c r="E158" s="14">
        <v>88918</v>
      </c>
      <c r="F158" s="14">
        <v>47878.9</v>
      </c>
      <c r="G158" s="376"/>
      <c r="I158" s="2"/>
    </row>
    <row r="159" spans="1:9" ht="15" customHeight="1">
      <c r="A159" s="393"/>
      <c r="B159" s="304"/>
      <c r="C159" s="86">
        <v>3020</v>
      </c>
      <c r="D159" s="19" t="s">
        <v>46</v>
      </c>
      <c r="E159" s="87">
        <v>31830</v>
      </c>
      <c r="F159" s="87">
        <v>15692.53</v>
      </c>
      <c r="G159" s="376"/>
      <c r="I159" s="2"/>
    </row>
    <row r="160" spans="1:9" ht="15" customHeight="1">
      <c r="A160" s="393"/>
      <c r="B160" s="304"/>
      <c r="C160" s="88">
        <v>4010</v>
      </c>
      <c r="D160" s="19" t="s">
        <v>20</v>
      </c>
      <c r="E160" s="89">
        <v>339712</v>
      </c>
      <c r="F160" s="22">
        <v>159062.56</v>
      </c>
      <c r="G160" s="376"/>
      <c r="I160" s="2"/>
    </row>
    <row r="161" spans="1:9" ht="15" customHeight="1">
      <c r="A161" s="393"/>
      <c r="B161" s="304"/>
      <c r="C161" s="88">
        <v>4040</v>
      </c>
      <c r="D161" s="19" t="s">
        <v>42</v>
      </c>
      <c r="E161" s="22">
        <v>24900</v>
      </c>
      <c r="F161" s="22">
        <v>22531.57</v>
      </c>
      <c r="G161" s="376"/>
      <c r="I161" s="2"/>
    </row>
    <row r="162" spans="1:9" ht="15" customHeight="1">
      <c r="A162" s="393"/>
      <c r="B162" s="304"/>
      <c r="C162" s="88">
        <v>4110</v>
      </c>
      <c r="D162" s="19" t="s">
        <v>21</v>
      </c>
      <c r="E162" s="22">
        <v>67791</v>
      </c>
      <c r="F162" s="22">
        <v>33356.46</v>
      </c>
      <c r="G162" s="376"/>
      <c r="I162" s="2"/>
    </row>
    <row r="163" spans="1:9" ht="15" customHeight="1">
      <c r="A163" s="393"/>
      <c r="B163" s="304"/>
      <c r="C163" s="88">
        <v>4120</v>
      </c>
      <c r="D163" s="19" t="s">
        <v>22</v>
      </c>
      <c r="E163" s="89">
        <v>9749</v>
      </c>
      <c r="F163" s="22">
        <v>4771.34</v>
      </c>
      <c r="G163" s="376"/>
      <c r="I163" s="2"/>
    </row>
    <row r="164" spans="1:9" ht="15" customHeight="1">
      <c r="A164" s="393"/>
      <c r="B164" s="304"/>
      <c r="C164" s="88">
        <v>4210</v>
      </c>
      <c r="D164" s="19" t="s">
        <v>14</v>
      </c>
      <c r="E164" s="22">
        <v>20000</v>
      </c>
      <c r="F164" s="22">
        <v>2787.31</v>
      </c>
      <c r="G164" s="376"/>
      <c r="I164" s="2"/>
    </row>
    <row r="165" spans="1:9" ht="15" customHeight="1">
      <c r="A165" s="393"/>
      <c r="B165" s="304"/>
      <c r="C165" s="88">
        <v>4240</v>
      </c>
      <c r="D165" s="19" t="s">
        <v>47</v>
      </c>
      <c r="E165" s="22">
        <v>7700</v>
      </c>
      <c r="F165" s="22">
        <v>0</v>
      </c>
      <c r="G165" s="376"/>
      <c r="I165" s="2"/>
    </row>
    <row r="166" spans="1:9" s="59" customFormat="1" ht="14.25" customHeight="1">
      <c r="A166" s="393"/>
      <c r="B166" s="304"/>
      <c r="C166" s="88">
        <v>4260</v>
      </c>
      <c r="D166" s="19" t="s">
        <v>34</v>
      </c>
      <c r="E166" s="89">
        <v>23750</v>
      </c>
      <c r="F166" s="22">
        <v>9977.69</v>
      </c>
      <c r="G166" s="376"/>
      <c r="H166" s="58"/>
      <c r="I166" s="58"/>
    </row>
    <row r="167" spans="1:9" ht="15" customHeight="1">
      <c r="A167" s="393"/>
      <c r="B167" s="304"/>
      <c r="C167" s="88">
        <v>4270</v>
      </c>
      <c r="D167" s="19" t="s">
        <v>28</v>
      </c>
      <c r="E167" s="22">
        <v>9000</v>
      </c>
      <c r="F167" s="22">
        <v>109.1</v>
      </c>
      <c r="G167" s="376"/>
      <c r="I167" s="2"/>
    </row>
    <row r="168" spans="1:9" ht="18" customHeight="1">
      <c r="A168" s="393"/>
      <c r="B168" s="304"/>
      <c r="C168" s="88">
        <v>4280</v>
      </c>
      <c r="D168" s="19" t="s">
        <v>48</v>
      </c>
      <c r="E168" s="22">
        <v>715</v>
      </c>
      <c r="F168" s="22">
        <v>0</v>
      </c>
      <c r="G168" s="376"/>
      <c r="I168" s="2"/>
    </row>
    <row r="169" spans="1:9" ht="17.25" customHeight="1">
      <c r="A169" s="393"/>
      <c r="B169" s="304"/>
      <c r="C169" s="88">
        <v>4300</v>
      </c>
      <c r="D169" s="19" t="s">
        <v>11</v>
      </c>
      <c r="E169" s="22">
        <v>4690</v>
      </c>
      <c r="F169" s="22">
        <v>3028.57</v>
      </c>
      <c r="G169" s="376"/>
      <c r="I169" s="2"/>
    </row>
    <row r="170" spans="1:9" ht="17.25" customHeight="1">
      <c r="A170" s="393"/>
      <c r="B170" s="304"/>
      <c r="C170" s="88">
        <v>4350</v>
      </c>
      <c r="D170" s="23" t="s">
        <v>71</v>
      </c>
      <c r="E170" s="22">
        <v>385</v>
      </c>
      <c r="F170" s="22">
        <v>54.44</v>
      </c>
      <c r="G170" s="376"/>
      <c r="I170" s="2"/>
    </row>
    <row r="171" spans="1:9" ht="33" customHeight="1">
      <c r="A171" s="393"/>
      <c r="B171" s="304"/>
      <c r="C171" s="90">
        <v>4370</v>
      </c>
      <c r="D171" s="91" t="s">
        <v>61</v>
      </c>
      <c r="E171" s="57">
        <v>1267</v>
      </c>
      <c r="F171" s="57">
        <v>168.52</v>
      </c>
      <c r="G171" s="376"/>
      <c r="I171" s="2"/>
    </row>
    <row r="172" spans="1:9" ht="17.25" customHeight="1">
      <c r="A172" s="393"/>
      <c r="B172" s="304"/>
      <c r="C172" s="92">
        <v>4410</v>
      </c>
      <c r="D172" s="93" t="s">
        <v>51</v>
      </c>
      <c r="E172" s="89">
        <v>650</v>
      </c>
      <c r="F172" s="22">
        <v>139.58</v>
      </c>
      <c r="G172" s="376"/>
      <c r="H172" s="10"/>
      <c r="I172" s="10"/>
    </row>
    <row r="173" spans="1:9" ht="15.75" customHeight="1">
      <c r="A173" s="393"/>
      <c r="B173" s="304"/>
      <c r="C173" s="92">
        <v>4430</v>
      </c>
      <c r="D173" s="93" t="s">
        <v>23</v>
      </c>
      <c r="E173" s="22">
        <v>650</v>
      </c>
      <c r="F173" s="22">
        <v>0</v>
      </c>
      <c r="G173" s="376"/>
      <c r="I173" s="2"/>
    </row>
    <row r="174" spans="1:9" ht="23.25" customHeight="1">
      <c r="A174" s="393"/>
      <c r="B174" s="304"/>
      <c r="C174" s="92">
        <v>4440</v>
      </c>
      <c r="D174" s="93" t="s">
        <v>52</v>
      </c>
      <c r="E174" s="89">
        <v>21613</v>
      </c>
      <c r="F174" s="22">
        <v>17500</v>
      </c>
      <c r="G174" s="376"/>
      <c r="I174" s="2"/>
    </row>
    <row r="175" spans="1:9" s="35" customFormat="1" ht="27.75" customHeight="1">
      <c r="A175" s="393"/>
      <c r="B175" s="305"/>
      <c r="C175" s="94">
        <v>4700</v>
      </c>
      <c r="D175" s="23" t="s">
        <v>53</v>
      </c>
      <c r="E175" s="89">
        <v>400</v>
      </c>
      <c r="F175" s="22">
        <v>0</v>
      </c>
      <c r="G175" s="376"/>
      <c r="H175" s="27"/>
      <c r="I175" s="27"/>
    </row>
    <row r="176" spans="1:9" ht="15" customHeight="1">
      <c r="A176" s="393"/>
      <c r="B176" s="266">
        <v>80104</v>
      </c>
      <c r="C176" s="96"/>
      <c r="D176" s="7" t="s">
        <v>75</v>
      </c>
      <c r="E176" s="8">
        <f>SUM(E177:E198)</f>
        <v>2175571</v>
      </c>
      <c r="F176" s="8">
        <v>1164445.71</v>
      </c>
      <c r="G176" s="9">
        <v>0.5352</v>
      </c>
      <c r="I176" s="2"/>
    </row>
    <row r="177" spans="1:9" ht="35.25" customHeight="1">
      <c r="A177" s="393"/>
      <c r="B177" s="384"/>
      <c r="C177" s="98">
        <v>2310</v>
      </c>
      <c r="D177" s="13" t="s">
        <v>76</v>
      </c>
      <c r="E177" s="14">
        <v>35000</v>
      </c>
      <c r="F177" s="14">
        <v>11562</v>
      </c>
      <c r="G177" s="376"/>
      <c r="I177" s="2"/>
    </row>
    <row r="178" spans="1:9" ht="24.75" customHeight="1">
      <c r="A178" s="393"/>
      <c r="B178" s="384"/>
      <c r="C178" s="98">
        <v>2540</v>
      </c>
      <c r="D178" s="13" t="s">
        <v>77</v>
      </c>
      <c r="E178" s="14">
        <v>550000</v>
      </c>
      <c r="F178" s="14">
        <v>334337.44</v>
      </c>
      <c r="G178" s="376"/>
      <c r="I178" s="2"/>
    </row>
    <row r="179" spans="1:9" ht="15" customHeight="1">
      <c r="A179" s="393"/>
      <c r="B179" s="384"/>
      <c r="C179" s="88">
        <v>3020</v>
      </c>
      <c r="D179" s="93" t="s">
        <v>46</v>
      </c>
      <c r="E179" s="89">
        <v>63856</v>
      </c>
      <c r="F179" s="22">
        <v>28859.7</v>
      </c>
      <c r="G179" s="376"/>
      <c r="I179" s="2"/>
    </row>
    <row r="180" spans="1:9" ht="15" customHeight="1">
      <c r="A180" s="393"/>
      <c r="B180" s="384"/>
      <c r="C180" s="88">
        <v>4010</v>
      </c>
      <c r="D180" s="19" t="s">
        <v>20</v>
      </c>
      <c r="E180" s="22">
        <v>900435</v>
      </c>
      <c r="F180" s="22">
        <v>440717.73</v>
      </c>
      <c r="G180" s="376"/>
      <c r="I180" s="2"/>
    </row>
    <row r="181" spans="1:9" ht="15.75" customHeight="1">
      <c r="A181" s="393"/>
      <c r="B181" s="384"/>
      <c r="C181" s="88">
        <v>4040</v>
      </c>
      <c r="D181" s="19" t="s">
        <v>42</v>
      </c>
      <c r="E181" s="22">
        <v>75438</v>
      </c>
      <c r="F181" s="22">
        <v>66372.86</v>
      </c>
      <c r="G181" s="376"/>
      <c r="I181" s="2"/>
    </row>
    <row r="182" spans="1:9" s="59" customFormat="1" ht="14.25" customHeight="1">
      <c r="A182" s="393"/>
      <c r="B182" s="384"/>
      <c r="C182" s="88">
        <v>4110</v>
      </c>
      <c r="D182" s="19" t="s">
        <v>21</v>
      </c>
      <c r="E182" s="89">
        <v>183051</v>
      </c>
      <c r="F182" s="22">
        <v>90803.82</v>
      </c>
      <c r="G182" s="376"/>
      <c r="H182" s="58"/>
      <c r="I182" s="58"/>
    </row>
    <row r="183" spans="1:9" ht="15" customHeight="1">
      <c r="A183" s="393"/>
      <c r="B183" s="384"/>
      <c r="C183" s="88">
        <v>4120</v>
      </c>
      <c r="D183" s="19" t="s">
        <v>22</v>
      </c>
      <c r="E183" s="22">
        <v>25851</v>
      </c>
      <c r="F183" s="22">
        <v>11117.17</v>
      </c>
      <c r="G183" s="376"/>
      <c r="I183" s="2"/>
    </row>
    <row r="184" spans="1:9" ht="15" customHeight="1">
      <c r="A184" s="393"/>
      <c r="B184" s="384"/>
      <c r="C184" s="88">
        <v>4170</v>
      </c>
      <c r="D184" s="19" t="s">
        <v>55</v>
      </c>
      <c r="E184" s="22">
        <v>2000</v>
      </c>
      <c r="F184" s="22">
        <v>0</v>
      </c>
      <c r="G184" s="376"/>
      <c r="I184" s="2"/>
    </row>
    <row r="185" spans="1:9" ht="15" customHeight="1">
      <c r="A185" s="393"/>
      <c r="B185" s="384"/>
      <c r="C185" s="88">
        <v>4210</v>
      </c>
      <c r="D185" s="19" t="s">
        <v>14</v>
      </c>
      <c r="E185" s="22">
        <v>46600</v>
      </c>
      <c r="F185" s="22">
        <v>27347.3</v>
      </c>
      <c r="G185" s="376"/>
      <c r="I185" s="2"/>
    </row>
    <row r="186" spans="1:9" ht="15" customHeight="1">
      <c r="A186" s="393"/>
      <c r="B186" s="384"/>
      <c r="C186" s="88">
        <v>4220</v>
      </c>
      <c r="D186" s="19" t="s">
        <v>78</v>
      </c>
      <c r="E186" s="22">
        <v>86500</v>
      </c>
      <c r="F186" s="22">
        <v>35646.97</v>
      </c>
      <c r="G186" s="376"/>
      <c r="I186" s="2"/>
    </row>
    <row r="187" spans="1:9" ht="19.5" customHeight="1">
      <c r="A187" s="393"/>
      <c r="B187" s="384"/>
      <c r="C187" s="88">
        <v>4240</v>
      </c>
      <c r="D187" s="19" t="s">
        <v>47</v>
      </c>
      <c r="E187" s="89">
        <v>9845</v>
      </c>
      <c r="F187" s="22">
        <v>4924.18</v>
      </c>
      <c r="G187" s="376"/>
      <c r="I187" s="2"/>
    </row>
    <row r="188" spans="1:9" ht="14.25" customHeight="1">
      <c r="A188" s="393"/>
      <c r="B188" s="384"/>
      <c r="C188" s="88">
        <v>4260</v>
      </c>
      <c r="D188" s="19" t="s">
        <v>34</v>
      </c>
      <c r="E188" s="22">
        <v>45524</v>
      </c>
      <c r="F188" s="22">
        <v>23160.37</v>
      </c>
      <c r="G188" s="376"/>
      <c r="I188" s="2"/>
    </row>
    <row r="189" spans="1:9" ht="14.25" customHeight="1">
      <c r="A189" s="393"/>
      <c r="B189" s="384"/>
      <c r="C189" s="88">
        <v>4270</v>
      </c>
      <c r="D189" s="19" t="s">
        <v>28</v>
      </c>
      <c r="E189" s="22">
        <v>33000</v>
      </c>
      <c r="F189" s="22">
        <v>14262.9</v>
      </c>
      <c r="G189" s="376"/>
      <c r="H189" s="10"/>
      <c r="I189" s="10"/>
    </row>
    <row r="190" spans="1:9" ht="16.5" customHeight="1">
      <c r="A190" s="393"/>
      <c r="B190" s="384"/>
      <c r="C190" s="88">
        <v>4280</v>
      </c>
      <c r="D190" s="19" t="s">
        <v>48</v>
      </c>
      <c r="E190" s="22">
        <v>2318</v>
      </c>
      <c r="F190" s="22">
        <v>1285</v>
      </c>
      <c r="G190" s="376"/>
      <c r="H190"/>
      <c r="I190"/>
    </row>
    <row r="191" spans="1:9" ht="14.25" customHeight="1">
      <c r="A191" s="393"/>
      <c r="B191" s="384"/>
      <c r="C191" s="88">
        <v>4300</v>
      </c>
      <c r="D191" s="19" t="s">
        <v>11</v>
      </c>
      <c r="E191" s="22">
        <v>27277</v>
      </c>
      <c r="F191" s="22">
        <v>14073.63</v>
      </c>
      <c r="G191" s="376"/>
      <c r="I191" s="2"/>
    </row>
    <row r="192" spans="1:9" ht="17.25" customHeight="1">
      <c r="A192" s="393"/>
      <c r="B192" s="384"/>
      <c r="C192" s="88">
        <v>4350</v>
      </c>
      <c r="D192" s="19" t="s">
        <v>71</v>
      </c>
      <c r="E192" s="22">
        <v>3150</v>
      </c>
      <c r="F192" s="22">
        <v>1228.89</v>
      </c>
      <c r="G192" s="376"/>
      <c r="I192" s="2"/>
    </row>
    <row r="193" spans="1:9" ht="32.25" customHeight="1">
      <c r="A193" s="393"/>
      <c r="B193" s="384"/>
      <c r="C193" s="99">
        <v>4370</v>
      </c>
      <c r="D193" s="100" t="s">
        <v>61</v>
      </c>
      <c r="E193" s="57">
        <v>5786</v>
      </c>
      <c r="F193" s="57">
        <v>1632.17</v>
      </c>
      <c r="G193" s="376"/>
      <c r="I193" s="2"/>
    </row>
    <row r="194" spans="1:9" ht="21.75" customHeight="1">
      <c r="A194" s="393"/>
      <c r="B194" s="384"/>
      <c r="C194" s="101">
        <v>4390</v>
      </c>
      <c r="D194" s="23" t="s">
        <v>72</v>
      </c>
      <c r="E194" s="57">
        <v>4550</v>
      </c>
      <c r="F194" s="57">
        <v>0</v>
      </c>
      <c r="G194" s="376"/>
      <c r="H194" s="10"/>
      <c r="I194" s="10"/>
    </row>
    <row r="195" spans="1:9" ht="15.75" customHeight="1">
      <c r="A195" s="393"/>
      <c r="B195" s="384"/>
      <c r="C195" s="88">
        <v>4410</v>
      </c>
      <c r="D195" s="19" t="s">
        <v>51</v>
      </c>
      <c r="E195" s="22">
        <v>4012</v>
      </c>
      <c r="F195" s="22">
        <v>1066.58</v>
      </c>
      <c r="G195" s="376"/>
      <c r="H195" s="10"/>
      <c r="I195" s="10"/>
    </row>
    <row r="196" spans="1:9" ht="16.5" customHeight="1">
      <c r="A196" s="393"/>
      <c r="B196" s="384"/>
      <c r="C196" s="88">
        <v>4430</v>
      </c>
      <c r="D196" s="19" t="s">
        <v>79</v>
      </c>
      <c r="E196" s="22">
        <v>3625</v>
      </c>
      <c r="F196" s="22">
        <v>1008</v>
      </c>
      <c r="G196" s="376"/>
      <c r="H196" s="10"/>
      <c r="I196" s="10"/>
    </row>
    <row r="197" spans="1:9" ht="14.25" customHeight="1">
      <c r="A197" s="393"/>
      <c r="B197" s="384"/>
      <c r="C197" s="88">
        <v>4440</v>
      </c>
      <c r="D197" s="19" t="s">
        <v>80</v>
      </c>
      <c r="E197" s="22">
        <v>63436</v>
      </c>
      <c r="F197" s="22">
        <v>53000</v>
      </c>
      <c r="G197" s="376"/>
      <c r="I197" s="2"/>
    </row>
    <row r="198" spans="1:9" s="35" customFormat="1" ht="23.25" customHeight="1">
      <c r="A198" s="393"/>
      <c r="B198" s="384"/>
      <c r="C198" s="101">
        <v>4700</v>
      </c>
      <c r="D198" s="23" t="s">
        <v>53</v>
      </c>
      <c r="E198" s="57">
        <v>4317</v>
      </c>
      <c r="F198" s="57">
        <v>2039</v>
      </c>
      <c r="G198" s="376"/>
      <c r="H198" s="27"/>
      <c r="I198" s="27"/>
    </row>
    <row r="199" spans="1:9" s="35" customFormat="1" ht="23.25" customHeight="1">
      <c r="A199" s="393"/>
      <c r="B199" s="270">
        <v>80106</v>
      </c>
      <c r="C199" s="268"/>
      <c r="D199" s="252" t="s">
        <v>144</v>
      </c>
      <c r="E199" s="269">
        <v>4000</v>
      </c>
      <c r="F199" s="248">
        <v>463.89</v>
      </c>
      <c r="G199" s="254">
        <v>0.116</v>
      </c>
      <c r="H199" s="27"/>
      <c r="I199" s="27"/>
    </row>
    <row r="200" spans="1:9" s="35" customFormat="1" ht="23.25" customHeight="1">
      <c r="A200" s="393"/>
      <c r="B200" s="267"/>
      <c r="C200" s="94">
        <v>2310</v>
      </c>
      <c r="D200" s="13" t="s">
        <v>151</v>
      </c>
      <c r="E200" s="89">
        <v>4000</v>
      </c>
      <c r="F200" s="22">
        <v>463.89</v>
      </c>
      <c r="G200" s="15"/>
      <c r="H200" s="27"/>
      <c r="I200" s="27"/>
    </row>
    <row r="201" spans="1:9" ht="15" customHeight="1">
      <c r="A201" s="393"/>
      <c r="B201" s="95">
        <v>80110</v>
      </c>
      <c r="C201" s="96"/>
      <c r="D201" s="7" t="s">
        <v>81</v>
      </c>
      <c r="E201" s="8">
        <f>SUM(E202:E222)</f>
        <v>3938395</v>
      </c>
      <c r="F201" s="8">
        <v>2009189.07</v>
      </c>
      <c r="G201" s="9">
        <v>0.5102</v>
      </c>
      <c r="I201" s="2"/>
    </row>
    <row r="202" spans="1:9" ht="42.75" customHeight="1">
      <c r="A202" s="393"/>
      <c r="B202" s="384"/>
      <c r="C202" s="98">
        <v>2900</v>
      </c>
      <c r="D202" s="13" t="s">
        <v>74</v>
      </c>
      <c r="E202" s="14">
        <v>474217</v>
      </c>
      <c r="F202" s="14">
        <v>255347.62</v>
      </c>
      <c r="G202" s="376"/>
      <c r="I202" s="2"/>
    </row>
    <row r="203" spans="1:9" ht="15" customHeight="1">
      <c r="A203" s="393"/>
      <c r="B203" s="384"/>
      <c r="C203" s="88">
        <v>3020</v>
      </c>
      <c r="D203" s="102" t="s">
        <v>46</v>
      </c>
      <c r="E203" s="89">
        <v>193800</v>
      </c>
      <c r="F203" s="22">
        <v>86990.79</v>
      </c>
      <c r="G203" s="376"/>
      <c r="I203" s="2"/>
    </row>
    <row r="204" spans="1:9" ht="15" customHeight="1">
      <c r="A204" s="393"/>
      <c r="B204" s="384"/>
      <c r="C204" s="88">
        <v>3240</v>
      </c>
      <c r="D204" s="102" t="s">
        <v>82</v>
      </c>
      <c r="E204" s="89">
        <v>3600</v>
      </c>
      <c r="F204" s="22">
        <v>1000</v>
      </c>
      <c r="G204" s="376"/>
      <c r="I204" s="2"/>
    </row>
    <row r="205" spans="1:9" ht="15" customHeight="1">
      <c r="A205" s="393"/>
      <c r="B205" s="384"/>
      <c r="C205" s="88">
        <v>4010</v>
      </c>
      <c r="D205" s="19" t="s">
        <v>20</v>
      </c>
      <c r="E205" s="22">
        <v>2132161</v>
      </c>
      <c r="F205" s="22">
        <v>996465.09</v>
      </c>
      <c r="G205" s="376"/>
      <c r="I205" s="2"/>
    </row>
    <row r="206" spans="1:9" ht="15" customHeight="1">
      <c r="A206" s="393"/>
      <c r="B206" s="384"/>
      <c r="C206" s="88">
        <v>4040</v>
      </c>
      <c r="D206" s="19" t="s">
        <v>42</v>
      </c>
      <c r="E206" s="89">
        <v>168244</v>
      </c>
      <c r="F206" s="22">
        <v>158903.95</v>
      </c>
      <c r="G206" s="376"/>
      <c r="I206" s="2"/>
    </row>
    <row r="207" spans="1:9" ht="15" customHeight="1">
      <c r="A207" s="393"/>
      <c r="B207" s="384"/>
      <c r="C207" s="88">
        <v>4110</v>
      </c>
      <c r="D207" s="19" t="s">
        <v>21</v>
      </c>
      <c r="E207" s="22">
        <v>430270</v>
      </c>
      <c r="F207" s="22">
        <v>210782.97</v>
      </c>
      <c r="G207" s="376"/>
      <c r="I207" s="2"/>
    </row>
    <row r="208" spans="1:9" ht="15" customHeight="1">
      <c r="A208" s="393"/>
      <c r="B208" s="384"/>
      <c r="C208" s="88">
        <v>4120</v>
      </c>
      <c r="D208" s="19" t="s">
        <v>83</v>
      </c>
      <c r="E208" s="22">
        <v>64476</v>
      </c>
      <c r="F208" s="22">
        <v>26041.17</v>
      </c>
      <c r="G208" s="376"/>
      <c r="I208" s="2"/>
    </row>
    <row r="209" spans="1:9" ht="15" customHeight="1">
      <c r="A209" s="393"/>
      <c r="B209" s="384"/>
      <c r="C209" s="88">
        <v>4170</v>
      </c>
      <c r="D209" s="19" t="s">
        <v>55</v>
      </c>
      <c r="E209" s="22">
        <v>3000</v>
      </c>
      <c r="F209" s="22">
        <v>0</v>
      </c>
      <c r="G209" s="376"/>
      <c r="I209" s="2"/>
    </row>
    <row r="210" spans="1:9" ht="15" customHeight="1">
      <c r="A210" s="393"/>
      <c r="B210" s="384"/>
      <c r="C210" s="88">
        <v>4210</v>
      </c>
      <c r="D210" s="19" t="s">
        <v>14</v>
      </c>
      <c r="E210" s="22">
        <v>44000</v>
      </c>
      <c r="F210" s="22">
        <v>28363.98</v>
      </c>
      <c r="G210" s="376"/>
      <c r="I210" s="2"/>
    </row>
    <row r="211" spans="1:9" ht="15" customHeight="1">
      <c r="A211" s="393"/>
      <c r="B211" s="384"/>
      <c r="C211" s="88">
        <v>4240</v>
      </c>
      <c r="D211" s="19" t="s">
        <v>47</v>
      </c>
      <c r="E211" s="22">
        <v>15000</v>
      </c>
      <c r="F211" s="22">
        <v>3410.26</v>
      </c>
      <c r="G211" s="376"/>
      <c r="I211" s="2"/>
    </row>
    <row r="212" spans="1:9" ht="15.75" customHeight="1">
      <c r="A212" s="393"/>
      <c r="B212" s="384"/>
      <c r="C212" s="88">
        <v>4260</v>
      </c>
      <c r="D212" s="19" t="s">
        <v>34</v>
      </c>
      <c r="E212" s="22">
        <v>140000</v>
      </c>
      <c r="F212" s="22">
        <v>66311.67</v>
      </c>
      <c r="G212" s="376"/>
      <c r="I212" s="2"/>
    </row>
    <row r="213" spans="1:9" ht="18" customHeight="1">
      <c r="A213" s="393"/>
      <c r="B213" s="384"/>
      <c r="C213" s="88">
        <v>4270</v>
      </c>
      <c r="D213" s="19" t="s">
        <v>28</v>
      </c>
      <c r="E213" s="22">
        <v>37000</v>
      </c>
      <c r="F213" s="22">
        <v>23798.55</v>
      </c>
      <c r="G213" s="376"/>
      <c r="I213" s="2"/>
    </row>
    <row r="214" spans="1:9" ht="18" customHeight="1">
      <c r="A214" s="393"/>
      <c r="B214" s="384"/>
      <c r="C214" s="88">
        <v>4280</v>
      </c>
      <c r="D214" s="19" t="s">
        <v>48</v>
      </c>
      <c r="E214" s="22">
        <v>5300</v>
      </c>
      <c r="F214" s="22">
        <v>750</v>
      </c>
      <c r="G214" s="376"/>
      <c r="I214" s="2"/>
    </row>
    <row r="215" spans="1:9" ht="15.75" customHeight="1">
      <c r="A215" s="393"/>
      <c r="B215" s="384"/>
      <c r="C215" s="88">
        <v>4300</v>
      </c>
      <c r="D215" s="19" t="s">
        <v>11</v>
      </c>
      <c r="E215" s="22">
        <v>57200</v>
      </c>
      <c r="F215" s="22">
        <v>29814.28</v>
      </c>
      <c r="G215" s="376"/>
      <c r="I215" s="2"/>
    </row>
    <row r="216" spans="1:9" ht="13.5" customHeight="1">
      <c r="A216" s="393"/>
      <c r="B216" s="384"/>
      <c r="C216" s="88">
        <v>4350</v>
      </c>
      <c r="D216" s="19" t="s">
        <v>71</v>
      </c>
      <c r="E216" s="22">
        <v>4200</v>
      </c>
      <c r="F216" s="22">
        <v>1409.47</v>
      </c>
      <c r="G216" s="376"/>
      <c r="I216" s="2"/>
    </row>
    <row r="217" spans="1:9" ht="32.25" customHeight="1">
      <c r="A217" s="393"/>
      <c r="B217" s="384"/>
      <c r="C217" s="99">
        <v>4370</v>
      </c>
      <c r="D217" s="100" t="s">
        <v>61</v>
      </c>
      <c r="E217" s="57">
        <v>5100</v>
      </c>
      <c r="F217" s="57">
        <v>1538.55</v>
      </c>
      <c r="G217" s="376"/>
      <c r="I217" s="2"/>
    </row>
    <row r="218" spans="1:9" ht="24.75" customHeight="1">
      <c r="A218" s="393"/>
      <c r="B218" s="384"/>
      <c r="C218" s="99">
        <v>4390</v>
      </c>
      <c r="D218" s="23" t="s">
        <v>72</v>
      </c>
      <c r="E218" s="57">
        <v>2600</v>
      </c>
      <c r="F218" s="57">
        <v>0</v>
      </c>
      <c r="G218" s="376"/>
      <c r="I218" s="2"/>
    </row>
    <row r="219" spans="1:9" s="59" customFormat="1" ht="16.5" customHeight="1">
      <c r="A219" s="393"/>
      <c r="B219" s="384"/>
      <c r="C219" s="101">
        <v>4410</v>
      </c>
      <c r="D219" s="93" t="s">
        <v>51</v>
      </c>
      <c r="E219" s="103">
        <v>10500</v>
      </c>
      <c r="F219" s="57">
        <v>4214.72</v>
      </c>
      <c r="G219" s="376"/>
      <c r="H219" s="58"/>
      <c r="I219" s="58"/>
    </row>
    <row r="220" spans="1:9" ht="13.5" customHeight="1">
      <c r="A220" s="393"/>
      <c r="B220" s="384"/>
      <c r="C220" s="101">
        <v>4430</v>
      </c>
      <c r="D220" s="23" t="s">
        <v>23</v>
      </c>
      <c r="E220" s="103">
        <v>6500</v>
      </c>
      <c r="F220" s="57">
        <v>3036</v>
      </c>
      <c r="G220" s="376"/>
      <c r="H220" s="10"/>
      <c r="I220" s="10"/>
    </row>
    <row r="221" spans="1:9" ht="15" customHeight="1">
      <c r="A221" s="393"/>
      <c r="B221" s="384"/>
      <c r="C221" s="101">
        <v>4440</v>
      </c>
      <c r="D221" s="23" t="s">
        <v>52</v>
      </c>
      <c r="E221" s="103">
        <v>134227</v>
      </c>
      <c r="F221" s="57">
        <v>107200</v>
      </c>
      <c r="G221" s="376"/>
      <c r="I221" s="2"/>
    </row>
    <row r="222" spans="1:9" s="35" customFormat="1" ht="23.25" customHeight="1">
      <c r="A222" s="393"/>
      <c r="B222" s="384"/>
      <c r="C222" s="101">
        <v>4700</v>
      </c>
      <c r="D222" s="23" t="s">
        <v>84</v>
      </c>
      <c r="E222" s="103">
        <v>7000</v>
      </c>
      <c r="F222" s="57">
        <v>3810</v>
      </c>
      <c r="G222" s="376"/>
      <c r="H222" s="27"/>
      <c r="I222" s="27"/>
    </row>
    <row r="223" spans="1:9" ht="15" customHeight="1">
      <c r="A223" s="393"/>
      <c r="B223" s="95">
        <v>80113</v>
      </c>
      <c r="C223" s="96"/>
      <c r="D223" s="7" t="s">
        <v>85</v>
      </c>
      <c r="E223" s="8">
        <v>421300</v>
      </c>
      <c r="F223" s="8">
        <v>197065.41</v>
      </c>
      <c r="G223" s="9">
        <f>F223/E223</f>
        <v>0.4677555423688583</v>
      </c>
      <c r="I223" s="2"/>
    </row>
    <row r="224" spans="1:9" ht="15" customHeight="1">
      <c r="A224" s="393"/>
      <c r="B224" s="97"/>
      <c r="C224" s="104">
        <v>4300</v>
      </c>
      <c r="D224" s="105" t="s">
        <v>11</v>
      </c>
      <c r="E224" s="22">
        <v>421300</v>
      </c>
      <c r="F224" s="22">
        <v>197065.41</v>
      </c>
      <c r="G224" s="15"/>
      <c r="I224" s="2"/>
    </row>
    <row r="225" spans="1:9" ht="15" customHeight="1">
      <c r="A225" s="393"/>
      <c r="B225" s="106">
        <v>80114</v>
      </c>
      <c r="C225" s="107"/>
      <c r="D225" s="62" t="s">
        <v>86</v>
      </c>
      <c r="E225" s="8">
        <f>SUM(E226:E243)</f>
        <v>582300</v>
      </c>
      <c r="F225" s="8">
        <f>SUM(F226:F243)</f>
        <v>251253.89</v>
      </c>
      <c r="G225" s="9">
        <v>0.4315</v>
      </c>
      <c r="I225" s="2"/>
    </row>
    <row r="226" spans="1:9" ht="15" customHeight="1">
      <c r="A226" s="393"/>
      <c r="B226" s="389"/>
      <c r="C226" s="88">
        <v>3020</v>
      </c>
      <c r="D226" s="102" t="s">
        <v>46</v>
      </c>
      <c r="E226" s="22">
        <v>18000</v>
      </c>
      <c r="F226" s="22">
        <v>2300</v>
      </c>
      <c r="G226" s="316"/>
      <c r="I226" s="2"/>
    </row>
    <row r="227" spans="1:9" ht="15" customHeight="1">
      <c r="A227" s="393"/>
      <c r="B227" s="389"/>
      <c r="C227" s="88">
        <v>4010</v>
      </c>
      <c r="D227" s="19" t="s">
        <v>20</v>
      </c>
      <c r="E227" s="22">
        <v>370000</v>
      </c>
      <c r="F227" s="22">
        <v>156477.01</v>
      </c>
      <c r="G227" s="316"/>
      <c r="I227" s="2"/>
    </row>
    <row r="228" spans="1:9" ht="15" customHeight="1">
      <c r="A228" s="393"/>
      <c r="B228" s="389"/>
      <c r="C228" s="88">
        <v>4040</v>
      </c>
      <c r="D228" s="93" t="s">
        <v>42</v>
      </c>
      <c r="E228" s="22">
        <v>28500</v>
      </c>
      <c r="F228" s="22">
        <v>25308.19</v>
      </c>
      <c r="G228" s="316"/>
      <c r="I228" s="2"/>
    </row>
    <row r="229" spans="1:9" ht="15" customHeight="1">
      <c r="A229" s="393"/>
      <c r="B229" s="389"/>
      <c r="C229" s="88">
        <v>4110</v>
      </c>
      <c r="D229" s="93" t="s">
        <v>87</v>
      </c>
      <c r="E229" s="22">
        <v>75700</v>
      </c>
      <c r="F229" s="22">
        <v>31851.62</v>
      </c>
      <c r="G229" s="316"/>
      <c r="I229" s="2"/>
    </row>
    <row r="230" spans="1:9" ht="15" customHeight="1">
      <c r="A230" s="393"/>
      <c r="B230" s="389"/>
      <c r="C230" s="88">
        <v>4120</v>
      </c>
      <c r="D230" s="93" t="s">
        <v>22</v>
      </c>
      <c r="E230" s="22">
        <v>9900</v>
      </c>
      <c r="F230" s="22">
        <v>1842.86</v>
      </c>
      <c r="G230" s="316"/>
      <c r="I230" s="2"/>
    </row>
    <row r="231" spans="1:9" ht="15" customHeight="1">
      <c r="A231" s="393"/>
      <c r="B231" s="389"/>
      <c r="C231" s="88">
        <v>4170</v>
      </c>
      <c r="D231" s="93" t="s">
        <v>55</v>
      </c>
      <c r="E231" s="22">
        <v>6000</v>
      </c>
      <c r="F231" s="22">
        <v>0</v>
      </c>
      <c r="G231" s="316"/>
      <c r="I231" s="2"/>
    </row>
    <row r="232" spans="1:9" ht="15" customHeight="1">
      <c r="A232" s="393"/>
      <c r="B232" s="389"/>
      <c r="C232" s="88">
        <v>4210</v>
      </c>
      <c r="D232" s="93" t="s">
        <v>14</v>
      </c>
      <c r="E232" s="22">
        <v>15000</v>
      </c>
      <c r="F232" s="22">
        <v>7753.16</v>
      </c>
      <c r="G232" s="316"/>
      <c r="I232" s="2"/>
    </row>
    <row r="233" spans="1:9" ht="15.75" customHeight="1">
      <c r="A233" s="393"/>
      <c r="B233" s="389"/>
      <c r="C233" s="88">
        <v>4260</v>
      </c>
      <c r="D233" s="93" t="s">
        <v>34</v>
      </c>
      <c r="E233" s="22">
        <v>15000</v>
      </c>
      <c r="F233" s="22">
        <v>3817.76</v>
      </c>
      <c r="G233" s="316"/>
      <c r="I233" s="2"/>
    </row>
    <row r="234" spans="1:9" ht="15" customHeight="1">
      <c r="A234" s="393"/>
      <c r="B234" s="389"/>
      <c r="C234" s="88">
        <v>4270</v>
      </c>
      <c r="D234" s="93" t="s">
        <v>28</v>
      </c>
      <c r="E234" s="22">
        <v>3000</v>
      </c>
      <c r="F234" s="22">
        <v>0</v>
      </c>
      <c r="G234" s="316"/>
      <c r="I234" s="2"/>
    </row>
    <row r="235" spans="1:9" ht="15.75" customHeight="1">
      <c r="A235" s="393"/>
      <c r="B235" s="389"/>
      <c r="C235" s="88">
        <v>4280</v>
      </c>
      <c r="D235" s="93" t="s">
        <v>48</v>
      </c>
      <c r="E235" s="22">
        <v>1000</v>
      </c>
      <c r="F235" s="22">
        <v>920</v>
      </c>
      <c r="G235" s="316"/>
      <c r="I235" s="2"/>
    </row>
    <row r="236" spans="1:9" ht="15" customHeight="1">
      <c r="A236" s="393"/>
      <c r="B236" s="389"/>
      <c r="C236" s="88">
        <v>4300</v>
      </c>
      <c r="D236" s="93" t="s">
        <v>11</v>
      </c>
      <c r="E236" s="22">
        <v>20000</v>
      </c>
      <c r="F236" s="22">
        <v>10978.71</v>
      </c>
      <c r="G236" s="316"/>
      <c r="I236" s="2"/>
    </row>
    <row r="237" spans="1:9" ht="15" customHeight="1">
      <c r="A237" s="393"/>
      <c r="B237" s="389"/>
      <c r="C237" s="88">
        <v>4350</v>
      </c>
      <c r="D237" s="93" t="s">
        <v>71</v>
      </c>
      <c r="E237" s="22">
        <v>2400</v>
      </c>
      <c r="F237" s="22">
        <v>656.82</v>
      </c>
      <c r="G237" s="316"/>
      <c r="I237" s="2"/>
    </row>
    <row r="238" spans="1:9" ht="23.25" customHeight="1">
      <c r="A238" s="393"/>
      <c r="B238" s="389"/>
      <c r="C238" s="88">
        <v>4360</v>
      </c>
      <c r="D238" s="93" t="s">
        <v>49</v>
      </c>
      <c r="E238" s="22">
        <v>1000</v>
      </c>
      <c r="F238" s="22">
        <v>0</v>
      </c>
      <c r="G238" s="316"/>
      <c r="I238" s="2"/>
    </row>
    <row r="239" spans="1:9" ht="31.5" customHeight="1">
      <c r="A239" s="393"/>
      <c r="B239" s="389"/>
      <c r="C239" s="88">
        <v>4370</v>
      </c>
      <c r="D239" s="93" t="s">
        <v>61</v>
      </c>
      <c r="E239" s="22">
        <v>2100</v>
      </c>
      <c r="F239" s="22">
        <v>361.62</v>
      </c>
      <c r="G239" s="316"/>
      <c r="I239" s="2"/>
    </row>
    <row r="240" spans="1:9" ht="14.25" customHeight="1">
      <c r="A240" s="393"/>
      <c r="B240" s="389"/>
      <c r="C240" s="88">
        <v>4410</v>
      </c>
      <c r="D240" s="93" t="s">
        <v>51</v>
      </c>
      <c r="E240" s="22">
        <v>3000</v>
      </c>
      <c r="F240" s="22">
        <v>267.14</v>
      </c>
      <c r="G240" s="316"/>
      <c r="I240" s="2"/>
    </row>
    <row r="241" spans="1:9" ht="14.25" customHeight="1">
      <c r="A241" s="393"/>
      <c r="B241" s="389"/>
      <c r="C241" s="88">
        <v>4430</v>
      </c>
      <c r="D241" s="93" t="s">
        <v>79</v>
      </c>
      <c r="E241" s="22">
        <v>1000</v>
      </c>
      <c r="F241" s="22">
        <v>159</v>
      </c>
      <c r="G241" s="316"/>
      <c r="H241" s="10"/>
      <c r="I241" s="10"/>
    </row>
    <row r="242" spans="1:9" ht="15" customHeight="1">
      <c r="A242" s="393"/>
      <c r="B242" s="389"/>
      <c r="C242" s="88">
        <v>4440</v>
      </c>
      <c r="D242" s="93" t="s">
        <v>52</v>
      </c>
      <c r="E242" s="22">
        <v>7700</v>
      </c>
      <c r="F242" s="22">
        <v>7000</v>
      </c>
      <c r="G242" s="316"/>
      <c r="I242" s="2"/>
    </row>
    <row r="243" spans="1:9" ht="21.75" customHeight="1">
      <c r="A243" s="393"/>
      <c r="B243" s="389"/>
      <c r="C243" s="88">
        <v>4700</v>
      </c>
      <c r="D243" s="93" t="s">
        <v>88</v>
      </c>
      <c r="E243" s="22">
        <v>3000</v>
      </c>
      <c r="F243" s="22">
        <v>1560</v>
      </c>
      <c r="G243" s="316"/>
      <c r="I243" s="2"/>
    </row>
    <row r="244" spans="1:9" ht="15" customHeight="1">
      <c r="A244" s="393"/>
      <c r="B244" s="95">
        <v>80120</v>
      </c>
      <c r="C244" s="96"/>
      <c r="D244" s="7" t="s">
        <v>89</v>
      </c>
      <c r="E244" s="8">
        <f>SUM(E245:E263)</f>
        <v>475650</v>
      </c>
      <c r="F244" s="8">
        <v>225863.7</v>
      </c>
      <c r="G244" s="9">
        <f>F244/E244</f>
        <v>0.4748527278461053</v>
      </c>
      <c r="I244" s="2"/>
    </row>
    <row r="245" spans="1:9" ht="15" customHeight="1">
      <c r="A245" s="393"/>
      <c r="B245" s="388"/>
      <c r="C245" s="88">
        <v>3020</v>
      </c>
      <c r="D245" s="19" t="s">
        <v>90</v>
      </c>
      <c r="E245" s="89">
        <v>18100</v>
      </c>
      <c r="F245" s="22">
        <v>7902.58</v>
      </c>
      <c r="G245" s="316"/>
      <c r="I245" s="2"/>
    </row>
    <row r="246" spans="1:9" ht="15" customHeight="1">
      <c r="A246" s="393"/>
      <c r="B246" s="388"/>
      <c r="C246" s="88">
        <v>3240</v>
      </c>
      <c r="D246" s="102" t="s">
        <v>82</v>
      </c>
      <c r="E246" s="89">
        <v>800</v>
      </c>
      <c r="F246" s="22">
        <v>0</v>
      </c>
      <c r="G246" s="316"/>
      <c r="I246" s="2"/>
    </row>
    <row r="247" spans="1:9" ht="15" customHeight="1">
      <c r="A247" s="393"/>
      <c r="B247" s="388"/>
      <c r="C247" s="88">
        <v>4010</v>
      </c>
      <c r="D247" s="19" t="s">
        <v>20</v>
      </c>
      <c r="E247" s="22">
        <v>277700</v>
      </c>
      <c r="F247" s="22">
        <v>118849.65</v>
      </c>
      <c r="G247" s="316"/>
      <c r="I247" s="2"/>
    </row>
    <row r="248" spans="1:9" ht="15" customHeight="1">
      <c r="A248" s="393"/>
      <c r="B248" s="388"/>
      <c r="C248" s="88">
        <v>4040</v>
      </c>
      <c r="D248" s="19" t="s">
        <v>42</v>
      </c>
      <c r="E248" s="22">
        <v>26200</v>
      </c>
      <c r="F248" s="22">
        <v>18692.44</v>
      </c>
      <c r="G248" s="316"/>
      <c r="I248" s="2"/>
    </row>
    <row r="249" spans="1:9" ht="15" customHeight="1">
      <c r="A249" s="393"/>
      <c r="B249" s="388"/>
      <c r="C249" s="88">
        <v>4110</v>
      </c>
      <c r="D249" s="19" t="s">
        <v>21</v>
      </c>
      <c r="E249" s="22">
        <v>60200</v>
      </c>
      <c r="F249" s="22">
        <v>24462.73</v>
      </c>
      <c r="G249" s="316"/>
      <c r="I249" s="2"/>
    </row>
    <row r="250" spans="1:9" ht="15" customHeight="1">
      <c r="A250" s="393"/>
      <c r="B250" s="388"/>
      <c r="C250" s="88">
        <v>4120</v>
      </c>
      <c r="D250" s="19" t="s">
        <v>22</v>
      </c>
      <c r="E250" s="89">
        <v>8650</v>
      </c>
      <c r="F250" s="22">
        <v>3157.54</v>
      </c>
      <c r="G250" s="316"/>
      <c r="I250" s="2"/>
    </row>
    <row r="251" spans="1:9" ht="15" customHeight="1">
      <c r="A251" s="393"/>
      <c r="B251" s="388"/>
      <c r="C251" s="88">
        <v>4170</v>
      </c>
      <c r="D251" s="93" t="s">
        <v>55</v>
      </c>
      <c r="E251" s="89">
        <v>2500</v>
      </c>
      <c r="F251" s="22">
        <v>0</v>
      </c>
      <c r="G251" s="316"/>
      <c r="I251" s="2"/>
    </row>
    <row r="252" spans="1:9" ht="15" customHeight="1">
      <c r="A252" s="393"/>
      <c r="B252" s="388"/>
      <c r="C252" s="88">
        <v>4210</v>
      </c>
      <c r="D252" s="19" t="s">
        <v>14</v>
      </c>
      <c r="E252" s="22">
        <v>10000</v>
      </c>
      <c r="F252" s="22">
        <v>8472.61</v>
      </c>
      <c r="G252" s="316"/>
      <c r="I252" s="2"/>
    </row>
    <row r="253" spans="1:9" ht="15" customHeight="1">
      <c r="A253" s="393"/>
      <c r="B253" s="388"/>
      <c r="C253" s="88">
        <v>4240</v>
      </c>
      <c r="D253" s="19" t="s">
        <v>47</v>
      </c>
      <c r="E253" s="22">
        <v>5000</v>
      </c>
      <c r="F253" s="22">
        <v>0</v>
      </c>
      <c r="G253" s="316"/>
      <c r="I253" s="2"/>
    </row>
    <row r="254" spans="1:9" ht="14.25" customHeight="1">
      <c r="A254" s="393"/>
      <c r="B254" s="388"/>
      <c r="C254" s="88">
        <v>4260</v>
      </c>
      <c r="D254" s="19" t="s">
        <v>34</v>
      </c>
      <c r="E254" s="89">
        <v>20000</v>
      </c>
      <c r="F254" s="22">
        <v>9999.94</v>
      </c>
      <c r="G254" s="316"/>
      <c r="I254" s="2"/>
    </row>
    <row r="255" spans="1:9" ht="15.75" customHeight="1">
      <c r="A255" s="393"/>
      <c r="B255" s="388"/>
      <c r="C255" s="88">
        <v>4270</v>
      </c>
      <c r="D255" s="19" t="s">
        <v>28</v>
      </c>
      <c r="E255" s="22">
        <v>10000</v>
      </c>
      <c r="F255" s="22">
        <v>9918.7</v>
      </c>
      <c r="G255" s="316"/>
      <c r="I255" s="2"/>
    </row>
    <row r="256" spans="1:9" ht="15" customHeight="1">
      <c r="A256" s="393"/>
      <c r="B256" s="388"/>
      <c r="C256" s="88">
        <v>4280</v>
      </c>
      <c r="D256" s="19" t="s">
        <v>48</v>
      </c>
      <c r="E256" s="22">
        <v>500</v>
      </c>
      <c r="F256" s="22">
        <v>0</v>
      </c>
      <c r="G256" s="316"/>
      <c r="I256" s="2"/>
    </row>
    <row r="257" spans="1:9" ht="15" customHeight="1">
      <c r="A257" s="393"/>
      <c r="B257" s="388"/>
      <c r="C257" s="88">
        <v>4300</v>
      </c>
      <c r="D257" s="19" t="s">
        <v>11</v>
      </c>
      <c r="E257" s="22">
        <v>15000</v>
      </c>
      <c r="F257" s="22">
        <v>10048.53</v>
      </c>
      <c r="G257" s="316"/>
      <c r="I257" s="2"/>
    </row>
    <row r="258" spans="1:9" ht="17.25" customHeight="1">
      <c r="A258" s="393"/>
      <c r="B258" s="388"/>
      <c r="C258" s="88">
        <v>4350</v>
      </c>
      <c r="D258" s="19" t="s">
        <v>71</v>
      </c>
      <c r="E258" s="22">
        <v>1200</v>
      </c>
      <c r="F258" s="22">
        <v>0</v>
      </c>
      <c r="G258" s="316"/>
      <c r="I258" s="2"/>
    </row>
    <row r="259" spans="1:9" ht="33" customHeight="1">
      <c r="A259" s="393"/>
      <c r="B259" s="388"/>
      <c r="C259" s="99">
        <v>4370</v>
      </c>
      <c r="D259" s="100" t="s">
        <v>61</v>
      </c>
      <c r="E259" s="57">
        <v>600</v>
      </c>
      <c r="F259" s="57">
        <v>299.07</v>
      </c>
      <c r="G259" s="316"/>
      <c r="I259" s="2"/>
    </row>
    <row r="260" spans="1:9" ht="15" customHeight="1">
      <c r="A260" s="393"/>
      <c r="B260" s="388"/>
      <c r="C260" s="88">
        <v>4410</v>
      </c>
      <c r="D260" s="60" t="s">
        <v>51</v>
      </c>
      <c r="E260" s="89">
        <v>700</v>
      </c>
      <c r="F260" s="22">
        <v>379.45</v>
      </c>
      <c r="G260" s="316"/>
      <c r="I260" s="2"/>
    </row>
    <row r="261" spans="1:9" ht="16.5" customHeight="1">
      <c r="A261" s="393"/>
      <c r="B261" s="388"/>
      <c r="C261" s="88">
        <v>4430</v>
      </c>
      <c r="D261" s="60" t="s">
        <v>23</v>
      </c>
      <c r="E261" s="89">
        <v>700</v>
      </c>
      <c r="F261" s="22">
        <v>0</v>
      </c>
      <c r="G261" s="316"/>
      <c r="H261" s="10"/>
      <c r="I261" s="10"/>
    </row>
    <row r="262" spans="1:9" ht="15" customHeight="1">
      <c r="A262" s="393"/>
      <c r="B262" s="388"/>
      <c r="C262" s="88">
        <v>4440</v>
      </c>
      <c r="D262" s="60" t="s">
        <v>52</v>
      </c>
      <c r="E262" s="89">
        <v>16200</v>
      </c>
      <c r="F262" s="22">
        <v>13000</v>
      </c>
      <c r="G262" s="316"/>
      <c r="I262" s="2"/>
    </row>
    <row r="263" spans="1:9" ht="21.75" customHeight="1">
      <c r="A263" s="393"/>
      <c r="B263" s="388"/>
      <c r="C263" s="88">
        <v>4700</v>
      </c>
      <c r="D263" s="93" t="s">
        <v>84</v>
      </c>
      <c r="E263" s="89">
        <v>1600</v>
      </c>
      <c r="F263" s="22">
        <v>680.46</v>
      </c>
      <c r="G263" s="316"/>
      <c r="I263" s="2"/>
    </row>
    <row r="264" spans="1:9" ht="15" customHeight="1">
      <c r="A264" s="393"/>
      <c r="B264" s="95">
        <v>80130</v>
      </c>
      <c r="C264" s="96"/>
      <c r="D264" s="7" t="s">
        <v>91</v>
      </c>
      <c r="E264" s="8">
        <f>SUM(E265:E281)</f>
        <v>475120</v>
      </c>
      <c r="F264" s="8">
        <f>SUM(F265:F281)</f>
        <v>250886.67999999996</v>
      </c>
      <c r="G264" s="9">
        <f>F264/E264</f>
        <v>0.5280490823370937</v>
      </c>
      <c r="I264" s="2"/>
    </row>
    <row r="265" spans="1:9" ht="15" customHeight="1">
      <c r="A265" s="393"/>
      <c r="B265" s="388"/>
      <c r="C265" s="88">
        <v>3020</v>
      </c>
      <c r="D265" s="19" t="s">
        <v>46</v>
      </c>
      <c r="E265" s="89">
        <v>19300</v>
      </c>
      <c r="F265" s="22">
        <v>8398.02</v>
      </c>
      <c r="G265" s="316"/>
      <c r="I265" s="2"/>
    </row>
    <row r="266" spans="1:9" ht="15" customHeight="1">
      <c r="A266" s="393"/>
      <c r="B266" s="388"/>
      <c r="C266" s="88">
        <v>3240</v>
      </c>
      <c r="D266" s="108" t="s">
        <v>82</v>
      </c>
      <c r="E266" s="89">
        <v>800</v>
      </c>
      <c r="F266" s="22">
        <v>600</v>
      </c>
      <c r="G266" s="316"/>
      <c r="I266" s="2"/>
    </row>
    <row r="267" spans="1:9" ht="15" customHeight="1">
      <c r="A267" s="393"/>
      <c r="B267" s="388"/>
      <c r="C267" s="88">
        <v>4010</v>
      </c>
      <c r="D267" s="19" t="s">
        <v>20</v>
      </c>
      <c r="E267" s="22">
        <v>275600</v>
      </c>
      <c r="F267" s="22">
        <v>127496.86</v>
      </c>
      <c r="G267" s="316"/>
      <c r="I267" s="2"/>
    </row>
    <row r="268" spans="1:9" ht="15" customHeight="1">
      <c r="A268" s="393"/>
      <c r="B268" s="388"/>
      <c r="C268" s="88">
        <v>4040</v>
      </c>
      <c r="D268" s="19" t="s">
        <v>42</v>
      </c>
      <c r="E268" s="22">
        <v>23500</v>
      </c>
      <c r="F268" s="22">
        <v>20421.52</v>
      </c>
      <c r="G268" s="316"/>
      <c r="I268" s="2"/>
    </row>
    <row r="269" spans="1:9" ht="15" customHeight="1">
      <c r="A269" s="393"/>
      <c r="B269" s="388"/>
      <c r="C269" s="88">
        <v>4110</v>
      </c>
      <c r="D269" s="19" t="s">
        <v>21</v>
      </c>
      <c r="E269" s="89">
        <v>54500</v>
      </c>
      <c r="F269" s="22">
        <v>26268.15</v>
      </c>
      <c r="G269" s="316"/>
      <c r="I269" s="2"/>
    </row>
    <row r="270" spans="1:9" ht="15" customHeight="1">
      <c r="A270" s="393"/>
      <c r="B270" s="388"/>
      <c r="C270" s="88">
        <v>4120</v>
      </c>
      <c r="D270" s="19" t="s">
        <v>22</v>
      </c>
      <c r="E270" s="22">
        <v>8000</v>
      </c>
      <c r="F270" s="22">
        <v>3468.77</v>
      </c>
      <c r="G270" s="316"/>
      <c r="I270" s="2"/>
    </row>
    <row r="271" spans="1:9" ht="15" customHeight="1">
      <c r="A271" s="393"/>
      <c r="B271" s="388"/>
      <c r="C271" s="88">
        <v>4210</v>
      </c>
      <c r="D271" s="19" t="s">
        <v>14</v>
      </c>
      <c r="E271" s="22">
        <v>15000</v>
      </c>
      <c r="F271" s="22">
        <v>9185.47</v>
      </c>
      <c r="G271" s="316"/>
      <c r="I271" s="2"/>
    </row>
    <row r="272" spans="1:9" ht="19.5" customHeight="1">
      <c r="A272" s="393"/>
      <c r="B272" s="388"/>
      <c r="C272" s="88">
        <v>4260</v>
      </c>
      <c r="D272" s="19" t="s">
        <v>34</v>
      </c>
      <c r="E272" s="22">
        <v>30000</v>
      </c>
      <c r="F272" s="22">
        <v>21257.05</v>
      </c>
      <c r="G272" s="316"/>
      <c r="I272" s="2"/>
    </row>
    <row r="273" spans="1:9" ht="17.25" customHeight="1">
      <c r="A273" s="393"/>
      <c r="B273" s="388"/>
      <c r="C273" s="88">
        <v>4270</v>
      </c>
      <c r="D273" s="19" t="s">
        <v>28</v>
      </c>
      <c r="E273" s="22">
        <v>10000</v>
      </c>
      <c r="F273" s="22">
        <v>9778.5</v>
      </c>
      <c r="G273" s="316"/>
      <c r="I273" s="2"/>
    </row>
    <row r="274" spans="1:9" ht="17.25" customHeight="1">
      <c r="A274" s="393"/>
      <c r="B274" s="388"/>
      <c r="C274" s="88">
        <v>4280</v>
      </c>
      <c r="D274" s="19" t="s">
        <v>48</v>
      </c>
      <c r="E274" s="22">
        <v>820</v>
      </c>
      <c r="F274" s="22">
        <v>0</v>
      </c>
      <c r="G274" s="316"/>
      <c r="I274" s="2"/>
    </row>
    <row r="275" spans="1:9" ht="15" customHeight="1">
      <c r="A275" s="393"/>
      <c r="B275" s="388"/>
      <c r="C275" s="88">
        <v>4300</v>
      </c>
      <c r="D275" s="19" t="s">
        <v>11</v>
      </c>
      <c r="E275" s="22">
        <v>15000</v>
      </c>
      <c r="F275" s="22">
        <v>9057.34</v>
      </c>
      <c r="G275" s="316"/>
      <c r="I275" s="2"/>
    </row>
    <row r="276" spans="1:9" s="59" customFormat="1" ht="18" customHeight="1">
      <c r="A276" s="393"/>
      <c r="B276" s="388"/>
      <c r="C276" s="88">
        <v>4350</v>
      </c>
      <c r="D276" s="19" t="s">
        <v>71</v>
      </c>
      <c r="E276" s="22">
        <v>2100</v>
      </c>
      <c r="F276" s="22">
        <v>268.14</v>
      </c>
      <c r="G276" s="316"/>
      <c r="H276" s="58"/>
      <c r="I276" s="58"/>
    </row>
    <row r="277" spans="1:9" s="59" customFormat="1" ht="31.5" customHeight="1">
      <c r="A277" s="393"/>
      <c r="B277" s="388"/>
      <c r="C277" s="99">
        <v>4370</v>
      </c>
      <c r="D277" s="109" t="s">
        <v>61</v>
      </c>
      <c r="E277" s="103">
        <v>1100</v>
      </c>
      <c r="F277" s="57">
        <v>346.86</v>
      </c>
      <c r="G277" s="316"/>
      <c r="H277" s="58"/>
      <c r="I277" s="58"/>
    </row>
    <row r="278" spans="1:9" s="59" customFormat="1" ht="18.75" customHeight="1">
      <c r="A278" s="393"/>
      <c r="B278" s="388"/>
      <c r="C278" s="99">
        <v>4410</v>
      </c>
      <c r="D278" s="60" t="s">
        <v>51</v>
      </c>
      <c r="E278" s="103">
        <v>1000</v>
      </c>
      <c r="F278" s="57">
        <v>0</v>
      </c>
      <c r="G278" s="316"/>
      <c r="H278" s="58"/>
      <c r="I278" s="58"/>
    </row>
    <row r="279" spans="1:9" ht="13.5" customHeight="1">
      <c r="A279" s="393"/>
      <c r="B279" s="388"/>
      <c r="C279" s="92">
        <v>4430</v>
      </c>
      <c r="D279" s="26" t="s">
        <v>23</v>
      </c>
      <c r="E279" s="22">
        <v>800</v>
      </c>
      <c r="F279" s="22">
        <v>0</v>
      </c>
      <c r="G279" s="316"/>
      <c r="H279" s="10"/>
      <c r="I279" s="10"/>
    </row>
    <row r="280" spans="1:9" ht="15" customHeight="1">
      <c r="A280" s="393"/>
      <c r="B280" s="388"/>
      <c r="C280" s="88">
        <v>4440</v>
      </c>
      <c r="D280" s="26" t="s">
        <v>52</v>
      </c>
      <c r="E280" s="89">
        <v>16000</v>
      </c>
      <c r="F280" s="22">
        <v>13000</v>
      </c>
      <c r="G280" s="316"/>
      <c r="I280" s="2"/>
    </row>
    <row r="281" spans="1:9" ht="24" customHeight="1">
      <c r="A281" s="393"/>
      <c r="B281" s="388"/>
      <c r="C281" s="88">
        <v>4700</v>
      </c>
      <c r="D281" s="13" t="s">
        <v>84</v>
      </c>
      <c r="E281" s="89">
        <v>1600</v>
      </c>
      <c r="F281" s="22">
        <v>1340</v>
      </c>
      <c r="G281" s="316"/>
      <c r="I281" s="2"/>
    </row>
    <row r="282" spans="1:9" ht="14.25" customHeight="1">
      <c r="A282" s="393"/>
      <c r="B282" s="110">
        <v>80146</v>
      </c>
      <c r="C282" s="111"/>
      <c r="D282" s="7" t="s">
        <v>152</v>
      </c>
      <c r="E282" s="8">
        <v>61711</v>
      </c>
      <c r="F282" s="8">
        <v>14441.65</v>
      </c>
      <c r="G282" s="9">
        <v>0.234</v>
      </c>
      <c r="I282" s="2"/>
    </row>
    <row r="283" spans="1:9" s="35" customFormat="1" ht="15" customHeight="1">
      <c r="A283" s="393"/>
      <c r="B283" s="390"/>
      <c r="C283" s="112">
        <v>4300</v>
      </c>
      <c r="D283" s="19" t="s">
        <v>11</v>
      </c>
      <c r="E283" s="22">
        <v>38338</v>
      </c>
      <c r="F283" s="22">
        <v>10597</v>
      </c>
      <c r="G283" s="316"/>
      <c r="H283" s="27"/>
      <c r="I283" s="27"/>
    </row>
    <row r="284" spans="1:9" ht="15" customHeight="1">
      <c r="A284" s="393"/>
      <c r="B284" s="390"/>
      <c r="C284" s="112">
        <v>4410</v>
      </c>
      <c r="D284" s="26" t="s">
        <v>51</v>
      </c>
      <c r="E284" s="22">
        <v>7672</v>
      </c>
      <c r="F284" s="22">
        <v>1614.65</v>
      </c>
      <c r="G284" s="316"/>
      <c r="I284" s="2"/>
    </row>
    <row r="285" spans="1:9" ht="23.25" customHeight="1">
      <c r="A285" s="393"/>
      <c r="B285" s="390"/>
      <c r="C285" s="112">
        <v>4700</v>
      </c>
      <c r="D285" s="13" t="s">
        <v>84</v>
      </c>
      <c r="E285" s="22">
        <v>15701</v>
      </c>
      <c r="F285" s="22">
        <v>2230</v>
      </c>
      <c r="G285" s="316"/>
      <c r="I285" s="2"/>
    </row>
    <row r="286" spans="1:9" ht="17.25" customHeight="1">
      <c r="A286" s="393"/>
      <c r="B286" s="65">
        <v>80148</v>
      </c>
      <c r="C286" s="113"/>
      <c r="D286" s="114" t="s">
        <v>153</v>
      </c>
      <c r="E286" s="67">
        <v>288850</v>
      </c>
      <c r="F286" s="67">
        <v>124595.14</v>
      </c>
      <c r="G286" s="68">
        <v>0.4313</v>
      </c>
      <c r="I286" s="2"/>
    </row>
    <row r="287" spans="1:9" ht="15" customHeight="1">
      <c r="A287" s="393"/>
      <c r="B287" s="386"/>
      <c r="C287" s="115">
        <v>3020</v>
      </c>
      <c r="D287" s="116" t="s">
        <v>46</v>
      </c>
      <c r="E287" s="76">
        <v>1050</v>
      </c>
      <c r="F287" s="76">
        <v>0</v>
      </c>
      <c r="G287" s="387"/>
      <c r="I287" s="2"/>
    </row>
    <row r="288" spans="1:9" ht="15.75" customHeight="1">
      <c r="A288" s="393"/>
      <c r="B288" s="386"/>
      <c r="C288" s="117">
        <v>4010</v>
      </c>
      <c r="D288" s="13" t="s">
        <v>20</v>
      </c>
      <c r="E288" s="118">
        <v>98500</v>
      </c>
      <c r="F288" s="76">
        <v>46764.02</v>
      </c>
      <c r="G288" s="387"/>
      <c r="H288" s="3"/>
      <c r="I288" s="3"/>
    </row>
    <row r="289" spans="1:9" ht="15" customHeight="1">
      <c r="A289" s="393"/>
      <c r="B289" s="386"/>
      <c r="C289" s="117">
        <v>4040</v>
      </c>
      <c r="D289" s="13" t="s">
        <v>42</v>
      </c>
      <c r="E289" s="118">
        <v>8400</v>
      </c>
      <c r="F289" s="76">
        <v>7881.79</v>
      </c>
      <c r="G289" s="387"/>
      <c r="H289" s="3"/>
      <c r="I289" s="3"/>
    </row>
    <row r="290" spans="1:9" ht="15.75" customHeight="1">
      <c r="A290" s="393"/>
      <c r="B290" s="386"/>
      <c r="C290" s="117">
        <v>4110</v>
      </c>
      <c r="D290" s="13" t="s">
        <v>21</v>
      </c>
      <c r="E290" s="118">
        <v>19000</v>
      </c>
      <c r="F290" s="76">
        <v>9313.05</v>
      </c>
      <c r="G290" s="387"/>
      <c r="H290" s="3"/>
      <c r="I290" s="3"/>
    </row>
    <row r="291" spans="1:9" ht="17.25" customHeight="1">
      <c r="A291" s="393"/>
      <c r="B291" s="386"/>
      <c r="C291" s="117">
        <v>4120</v>
      </c>
      <c r="D291" s="13" t="s">
        <v>22</v>
      </c>
      <c r="E291" s="118">
        <v>2700</v>
      </c>
      <c r="F291" s="76">
        <v>1165.11</v>
      </c>
      <c r="G291" s="387"/>
      <c r="H291" s="3"/>
      <c r="I291" s="3"/>
    </row>
    <row r="292" spans="1:9" ht="15" customHeight="1">
      <c r="A292" s="393"/>
      <c r="B292" s="386"/>
      <c r="C292" s="119">
        <v>4210</v>
      </c>
      <c r="D292" s="116" t="s">
        <v>14</v>
      </c>
      <c r="E292" s="120">
        <v>12700</v>
      </c>
      <c r="F292" s="121">
        <v>5947.01</v>
      </c>
      <c r="G292" s="387"/>
      <c r="H292" s="3"/>
      <c r="I292" s="3"/>
    </row>
    <row r="293" spans="1:9" ht="14.25" customHeight="1">
      <c r="A293" s="393"/>
      <c r="B293" s="386"/>
      <c r="C293" s="117">
        <v>4220</v>
      </c>
      <c r="D293" s="13" t="s">
        <v>78</v>
      </c>
      <c r="E293" s="76">
        <v>130000</v>
      </c>
      <c r="F293" s="76">
        <v>47808.46</v>
      </c>
      <c r="G293" s="387"/>
      <c r="H293" s="3"/>
      <c r="I293" s="3"/>
    </row>
    <row r="294" spans="1:9" ht="15" customHeight="1">
      <c r="A294" s="393"/>
      <c r="B294" s="386"/>
      <c r="C294" s="117">
        <v>4260</v>
      </c>
      <c r="D294" s="13" t="s">
        <v>34</v>
      </c>
      <c r="E294" s="76">
        <v>4000</v>
      </c>
      <c r="F294" s="76">
        <v>0</v>
      </c>
      <c r="G294" s="387"/>
      <c r="H294" s="10"/>
      <c r="I294" s="10"/>
    </row>
    <row r="295" spans="1:9" ht="15" customHeight="1">
      <c r="A295" s="393"/>
      <c r="B295" s="386"/>
      <c r="C295" s="117">
        <v>4270</v>
      </c>
      <c r="D295" s="13" t="s">
        <v>28</v>
      </c>
      <c r="E295" s="76">
        <v>6300</v>
      </c>
      <c r="F295" s="76">
        <v>1715.7</v>
      </c>
      <c r="G295" s="387"/>
      <c r="I295" s="2"/>
    </row>
    <row r="296" spans="1:9" ht="15" customHeight="1">
      <c r="A296" s="393"/>
      <c r="B296" s="386"/>
      <c r="C296" s="117">
        <v>4300</v>
      </c>
      <c r="D296" s="13" t="s">
        <v>11</v>
      </c>
      <c r="E296" s="76">
        <v>500</v>
      </c>
      <c r="F296" s="76">
        <v>0</v>
      </c>
      <c r="G296" s="387"/>
      <c r="I296" s="2"/>
    </row>
    <row r="297" spans="1:9" s="35" customFormat="1" ht="15" customHeight="1">
      <c r="A297" s="393"/>
      <c r="B297" s="386"/>
      <c r="C297" s="117">
        <v>4410</v>
      </c>
      <c r="D297" s="122" t="s">
        <v>51</v>
      </c>
      <c r="E297" s="76">
        <v>800</v>
      </c>
      <c r="F297" s="76">
        <v>0</v>
      </c>
      <c r="G297" s="387"/>
      <c r="H297" s="27"/>
      <c r="I297" s="27"/>
    </row>
    <row r="298" spans="1:9" s="35" customFormat="1" ht="15" customHeight="1">
      <c r="A298" s="393"/>
      <c r="B298" s="386"/>
      <c r="C298" s="117">
        <v>4440</v>
      </c>
      <c r="D298" s="26" t="s">
        <v>52</v>
      </c>
      <c r="E298" s="76">
        <v>4400</v>
      </c>
      <c r="F298" s="76">
        <v>4000</v>
      </c>
      <c r="G298" s="387"/>
      <c r="H298" s="27"/>
      <c r="I298" s="27"/>
    </row>
    <row r="299" spans="1:9" s="35" customFormat="1" ht="27" customHeight="1">
      <c r="A299" s="393"/>
      <c r="B299" s="386"/>
      <c r="C299" s="117">
        <v>4700</v>
      </c>
      <c r="D299" s="13" t="s">
        <v>84</v>
      </c>
      <c r="E299" s="76">
        <v>500</v>
      </c>
      <c r="F299" s="76">
        <v>0</v>
      </c>
      <c r="G299" s="387"/>
      <c r="H299" s="27"/>
      <c r="I299" s="27"/>
    </row>
    <row r="300" spans="1:9" ht="15" customHeight="1">
      <c r="A300" s="393"/>
      <c r="B300" s="45">
        <v>80195</v>
      </c>
      <c r="C300" s="17"/>
      <c r="D300" s="7" t="s">
        <v>19</v>
      </c>
      <c r="E300" s="8">
        <v>92500</v>
      </c>
      <c r="F300" s="8">
        <v>31623</v>
      </c>
      <c r="G300" s="9">
        <f>F300/E300</f>
        <v>0.3418702702702703</v>
      </c>
      <c r="I300" s="2"/>
    </row>
    <row r="301" spans="1:9" ht="58.5" customHeight="1">
      <c r="A301" s="393"/>
      <c r="B301" s="320"/>
      <c r="C301" s="50">
        <v>2360</v>
      </c>
      <c r="D301" s="93" t="s">
        <v>147</v>
      </c>
      <c r="E301" s="20">
        <v>6000</v>
      </c>
      <c r="F301" s="20">
        <v>6000</v>
      </c>
      <c r="G301" s="374"/>
      <c r="I301" s="2"/>
    </row>
    <row r="302" spans="1:9" ht="15" customHeight="1">
      <c r="A302" s="393"/>
      <c r="B302" s="320"/>
      <c r="C302" s="21">
        <v>4170</v>
      </c>
      <c r="D302" s="93" t="s">
        <v>55</v>
      </c>
      <c r="E302" s="20">
        <v>2500</v>
      </c>
      <c r="F302" s="20">
        <v>0</v>
      </c>
      <c r="G302" s="374"/>
      <c r="I302" s="2"/>
    </row>
    <row r="303" spans="1:9" ht="15" customHeight="1">
      <c r="A303" s="393"/>
      <c r="B303" s="320"/>
      <c r="C303" s="50">
        <v>4300</v>
      </c>
      <c r="D303" s="13" t="s">
        <v>11</v>
      </c>
      <c r="E303" s="20">
        <v>84000</v>
      </c>
      <c r="F303" s="20">
        <v>25623</v>
      </c>
      <c r="G303" s="374"/>
      <c r="I303" s="2"/>
    </row>
    <row r="304" spans="1:9" ht="15" customHeight="1">
      <c r="A304" s="282">
        <v>851</v>
      </c>
      <c r="B304" s="278"/>
      <c r="C304" s="278"/>
      <c r="D304" s="279" t="s">
        <v>92</v>
      </c>
      <c r="E304" s="280">
        <v>130000</v>
      </c>
      <c r="F304" s="280">
        <v>36873.59</v>
      </c>
      <c r="G304" s="281">
        <v>0.2836</v>
      </c>
      <c r="H304" s="10"/>
      <c r="I304" s="10"/>
    </row>
    <row r="305" spans="1:9" ht="17.25" customHeight="1">
      <c r="A305" s="390"/>
      <c r="B305" s="123">
        <v>85153</v>
      </c>
      <c r="C305" s="124"/>
      <c r="D305" s="125" t="s">
        <v>93</v>
      </c>
      <c r="E305" s="126">
        <f>SUM(E306:E307)</f>
        <v>15000</v>
      </c>
      <c r="F305" s="126">
        <f>SUM(F306:F307)</f>
        <v>5322.79</v>
      </c>
      <c r="G305" s="127">
        <f>(F305/E305)*100%</f>
        <v>0.35485266666666665</v>
      </c>
      <c r="I305" s="2"/>
    </row>
    <row r="306" spans="1:9" ht="15.75" customHeight="1">
      <c r="A306" s="390"/>
      <c r="B306" s="366"/>
      <c r="C306" s="128">
        <v>4210</v>
      </c>
      <c r="D306" s="19" t="s">
        <v>14</v>
      </c>
      <c r="E306" s="14">
        <v>2000</v>
      </c>
      <c r="F306" s="14">
        <v>1322.79</v>
      </c>
      <c r="G306" s="391"/>
      <c r="I306" s="2"/>
    </row>
    <row r="307" spans="1:9" ht="15" customHeight="1">
      <c r="A307" s="390"/>
      <c r="B307" s="366"/>
      <c r="C307" s="18">
        <v>4300</v>
      </c>
      <c r="D307" s="130" t="s">
        <v>11</v>
      </c>
      <c r="E307" s="22">
        <v>13000</v>
      </c>
      <c r="F307" s="22">
        <v>4000</v>
      </c>
      <c r="G307" s="391"/>
      <c r="I307" s="2"/>
    </row>
    <row r="308" spans="1:9" ht="15" customHeight="1">
      <c r="A308" s="390"/>
      <c r="B308" s="45">
        <v>85154</v>
      </c>
      <c r="C308" s="6"/>
      <c r="D308" s="7" t="s">
        <v>94</v>
      </c>
      <c r="E308" s="8">
        <f>SUM(E309:E313)</f>
        <v>115000</v>
      </c>
      <c r="F308" s="8">
        <f>SUM(F309:F313)</f>
        <v>31550.800000000003</v>
      </c>
      <c r="G308" s="9">
        <f>F308/E308</f>
        <v>0.27435478260869567</v>
      </c>
      <c r="I308" s="2"/>
    </row>
    <row r="309" spans="1:9" ht="15" customHeight="1">
      <c r="A309" s="390"/>
      <c r="B309" s="392"/>
      <c r="C309" s="75">
        <v>3030</v>
      </c>
      <c r="D309" s="13" t="s">
        <v>44</v>
      </c>
      <c r="E309" s="76">
        <v>6000</v>
      </c>
      <c r="F309" s="76">
        <v>2122.2</v>
      </c>
      <c r="G309" s="387"/>
      <c r="I309" s="2"/>
    </row>
    <row r="310" spans="1:9" ht="15" customHeight="1">
      <c r="A310" s="390"/>
      <c r="B310" s="392"/>
      <c r="C310" s="75">
        <v>4170</v>
      </c>
      <c r="D310" s="13" t="s">
        <v>55</v>
      </c>
      <c r="E310" s="76">
        <v>10000</v>
      </c>
      <c r="F310" s="76">
        <v>4620</v>
      </c>
      <c r="G310" s="387"/>
      <c r="I310" s="2"/>
    </row>
    <row r="311" spans="1:9" ht="13.5" customHeight="1">
      <c r="A311" s="390"/>
      <c r="B311" s="392"/>
      <c r="C311" s="18">
        <v>4210</v>
      </c>
      <c r="D311" s="19" t="s">
        <v>14</v>
      </c>
      <c r="E311" s="22">
        <v>50000</v>
      </c>
      <c r="F311" s="22">
        <v>10386.07</v>
      </c>
      <c r="G311" s="387"/>
      <c r="I311" s="2"/>
    </row>
    <row r="312" spans="1:9" ht="13.5" customHeight="1">
      <c r="A312" s="390"/>
      <c r="B312" s="392"/>
      <c r="C312" s="18">
        <v>4300</v>
      </c>
      <c r="D312" s="60" t="s">
        <v>11</v>
      </c>
      <c r="E312" s="22">
        <v>46000</v>
      </c>
      <c r="F312" s="22">
        <v>14422.53</v>
      </c>
      <c r="G312" s="387"/>
      <c r="H312" s="10"/>
      <c r="I312" s="10"/>
    </row>
    <row r="313" spans="1:9" ht="35.25" customHeight="1">
      <c r="A313" s="390"/>
      <c r="B313" s="392"/>
      <c r="C313" s="56">
        <v>4370</v>
      </c>
      <c r="D313" s="131" t="s">
        <v>61</v>
      </c>
      <c r="E313" s="57">
        <v>3000</v>
      </c>
      <c r="F313" s="57">
        <v>0</v>
      </c>
      <c r="G313" s="387"/>
      <c r="I313" s="2"/>
    </row>
    <row r="314" spans="1:9" ht="15" customHeight="1">
      <c r="A314" s="330">
        <v>852</v>
      </c>
      <c r="B314" s="331"/>
      <c r="C314" s="331"/>
      <c r="D314" s="332" t="s">
        <v>154</v>
      </c>
      <c r="E314" s="333">
        <v>4429603</v>
      </c>
      <c r="F314" s="333">
        <v>2245672.12</v>
      </c>
      <c r="G314" s="334">
        <f>F314/E314</f>
        <v>0.5069691617962152</v>
      </c>
      <c r="H314" s="3"/>
      <c r="I314" s="3"/>
    </row>
    <row r="315" spans="1:9" ht="15" customHeight="1">
      <c r="A315" s="394"/>
      <c r="B315" s="133">
        <v>85202</v>
      </c>
      <c r="C315" s="134"/>
      <c r="D315" s="135" t="s">
        <v>95</v>
      </c>
      <c r="E315" s="136">
        <f>E316</f>
        <v>215000</v>
      </c>
      <c r="F315" s="136">
        <f>F316</f>
        <v>67522.47</v>
      </c>
      <c r="G315" s="137">
        <v>0.3141</v>
      </c>
      <c r="H315" s="3"/>
      <c r="I315" s="3"/>
    </row>
    <row r="316" spans="1:9" ht="24.75" customHeight="1">
      <c r="A316" s="394"/>
      <c r="B316" s="74"/>
      <c r="C316" s="138">
        <v>4330</v>
      </c>
      <c r="D316" s="13" t="s">
        <v>96</v>
      </c>
      <c r="E316" s="76">
        <v>215000</v>
      </c>
      <c r="F316" s="139">
        <v>67522.47</v>
      </c>
      <c r="G316" s="140"/>
      <c r="H316" s="3"/>
      <c r="I316" s="3"/>
    </row>
    <row r="317" spans="1:9" ht="19.5" customHeight="1">
      <c r="A317" s="394"/>
      <c r="B317" s="141">
        <v>85204</v>
      </c>
      <c r="C317" s="142"/>
      <c r="D317" s="71" t="s">
        <v>97</v>
      </c>
      <c r="E317" s="72">
        <v>12000</v>
      </c>
      <c r="F317" s="143">
        <v>375.74</v>
      </c>
      <c r="G317" s="144">
        <v>0.0313</v>
      </c>
      <c r="H317" s="3"/>
      <c r="I317" s="3"/>
    </row>
    <row r="318" spans="1:9" ht="15" customHeight="1">
      <c r="A318" s="394"/>
      <c r="B318" s="74"/>
      <c r="C318" s="138" t="s">
        <v>98</v>
      </c>
      <c r="D318" s="13" t="s">
        <v>99</v>
      </c>
      <c r="E318" s="76">
        <v>12000</v>
      </c>
      <c r="F318" s="139">
        <v>375.74</v>
      </c>
      <c r="G318" s="140"/>
      <c r="H318" s="3"/>
      <c r="I318" s="3"/>
    </row>
    <row r="319" spans="1:9" ht="24" customHeight="1">
      <c r="A319" s="394"/>
      <c r="B319" s="141">
        <v>85205</v>
      </c>
      <c r="C319" s="142"/>
      <c r="D319" s="79" t="s">
        <v>100</v>
      </c>
      <c r="E319" s="80">
        <v>5400</v>
      </c>
      <c r="F319" s="145">
        <v>159.46</v>
      </c>
      <c r="G319" s="146">
        <f>F319/E319</f>
        <v>0.02952962962962963</v>
      </c>
      <c r="H319" s="3"/>
      <c r="I319" s="3"/>
    </row>
    <row r="320" spans="1:9" ht="15" customHeight="1">
      <c r="A320" s="394"/>
      <c r="B320" s="395"/>
      <c r="C320" s="138" t="s">
        <v>101</v>
      </c>
      <c r="D320" s="19" t="s">
        <v>14</v>
      </c>
      <c r="E320" s="76">
        <v>1500</v>
      </c>
      <c r="F320" s="139">
        <v>39.46</v>
      </c>
      <c r="G320" s="396"/>
      <c r="H320" s="3"/>
      <c r="I320" s="3"/>
    </row>
    <row r="321" spans="1:9" ht="15" customHeight="1">
      <c r="A321" s="394"/>
      <c r="B321" s="395"/>
      <c r="C321" s="138" t="s">
        <v>102</v>
      </c>
      <c r="D321" s="13" t="s">
        <v>47</v>
      </c>
      <c r="E321" s="76">
        <v>1000</v>
      </c>
      <c r="F321" s="139">
        <v>120</v>
      </c>
      <c r="G321" s="396"/>
      <c r="H321" s="3"/>
      <c r="I321" s="3"/>
    </row>
    <row r="322" spans="1:9" ht="15" customHeight="1">
      <c r="A322" s="394"/>
      <c r="B322" s="395"/>
      <c r="C322" s="138" t="s">
        <v>103</v>
      </c>
      <c r="D322" s="130" t="s">
        <v>11</v>
      </c>
      <c r="E322" s="76">
        <v>1000</v>
      </c>
      <c r="F322" s="139">
        <v>0</v>
      </c>
      <c r="G322" s="396"/>
      <c r="H322" s="3"/>
      <c r="I322" s="3"/>
    </row>
    <row r="323" spans="1:9" ht="27" customHeight="1">
      <c r="A323" s="394"/>
      <c r="B323" s="395"/>
      <c r="C323" s="138" t="s">
        <v>104</v>
      </c>
      <c r="D323" s="13" t="s">
        <v>96</v>
      </c>
      <c r="E323" s="76">
        <v>900</v>
      </c>
      <c r="F323" s="139">
        <v>0</v>
      </c>
      <c r="G323" s="396"/>
      <c r="H323" s="3"/>
      <c r="I323" s="3"/>
    </row>
    <row r="324" spans="1:9" ht="30.75" customHeight="1">
      <c r="A324" s="394"/>
      <c r="B324" s="395"/>
      <c r="C324" s="138" t="s">
        <v>105</v>
      </c>
      <c r="D324" s="13" t="s">
        <v>84</v>
      </c>
      <c r="E324" s="76">
        <v>1000</v>
      </c>
      <c r="F324" s="139">
        <v>0</v>
      </c>
      <c r="G324" s="396"/>
      <c r="H324" s="3"/>
      <c r="I324" s="3"/>
    </row>
    <row r="325" spans="1:9" ht="16.5" customHeight="1">
      <c r="A325" s="394"/>
      <c r="B325" s="141">
        <v>85206</v>
      </c>
      <c r="C325" s="142"/>
      <c r="D325" s="147" t="s">
        <v>106</v>
      </c>
      <c r="E325" s="80">
        <v>56139</v>
      </c>
      <c r="F325" s="145">
        <v>16382.52</v>
      </c>
      <c r="G325" s="146">
        <v>0.2918</v>
      </c>
      <c r="H325" s="3"/>
      <c r="I325" s="3"/>
    </row>
    <row r="326" spans="1:9" ht="57" customHeight="1">
      <c r="A326" s="394"/>
      <c r="B326" s="403"/>
      <c r="C326" s="255" t="s">
        <v>142</v>
      </c>
      <c r="D326" s="256" t="s">
        <v>146</v>
      </c>
      <c r="E326" s="257">
        <v>436</v>
      </c>
      <c r="F326" s="258">
        <v>435.42</v>
      </c>
      <c r="G326" s="406"/>
      <c r="H326" s="3"/>
      <c r="I326" s="3"/>
    </row>
    <row r="327" spans="1:9" ht="21" customHeight="1">
      <c r="A327" s="394"/>
      <c r="B327" s="404"/>
      <c r="C327" s="255" t="s">
        <v>143</v>
      </c>
      <c r="D327" s="151" t="s">
        <v>20</v>
      </c>
      <c r="E327" s="257">
        <v>45976.96</v>
      </c>
      <c r="F327" s="258">
        <v>13218.75</v>
      </c>
      <c r="G327" s="407"/>
      <c r="H327" s="3"/>
      <c r="I327" s="3"/>
    </row>
    <row r="328" spans="1:9" ht="16.5" customHeight="1">
      <c r="A328" s="394"/>
      <c r="B328" s="404"/>
      <c r="C328" s="138" t="s">
        <v>107</v>
      </c>
      <c r="D328" s="19" t="s">
        <v>21</v>
      </c>
      <c r="E328" s="76">
        <v>8576.92</v>
      </c>
      <c r="F328" s="139">
        <v>2404.47</v>
      </c>
      <c r="G328" s="407"/>
      <c r="H328" s="3"/>
      <c r="I328" s="3"/>
    </row>
    <row r="329" spans="1:9" ht="17.25" customHeight="1">
      <c r="A329" s="394"/>
      <c r="B329" s="405"/>
      <c r="C329" s="138" t="s">
        <v>108</v>
      </c>
      <c r="D329" s="19" t="s">
        <v>22</v>
      </c>
      <c r="E329" s="76">
        <v>1149.12</v>
      </c>
      <c r="F329" s="139">
        <v>323.88</v>
      </c>
      <c r="G329" s="408"/>
      <c r="H329" s="3"/>
      <c r="I329" s="3"/>
    </row>
    <row r="330" spans="1:9" ht="35.25" customHeight="1">
      <c r="A330" s="394"/>
      <c r="B330" s="65">
        <v>85212</v>
      </c>
      <c r="C330" s="148"/>
      <c r="D330" s="62" t="s">
        <v>109</v>
      </c>
      <c r="E330" s="67">
        <f>SUM(E331:E336)</f>
        <v>2951225</v>
      </c>
      <c r="F330" s="67">
        <f>SUM(F331:F336)</f>
        <v>1531969.5499999998</v>
      </c>
      <c r="G330" s="137">
        <f>F330/E330</f>
        <v>0.5190961549864886</v>
      </c>
      <c r="H330" s="3"/>
      <c r="I330" s="3"/>
    </row>
    <row r="331" spans="1:9" ht="15" customHeight="1">
      <c r="A331" s="394"/>
      <c r="B331" s="397"/>
      <c r="C331" s="149">
        <v>3110</v>
      </c>
      <c r="D331" s="13" t="s">
        <v>99</v>
      </c>
      <c r="E331" s="76">
        <v>2762691</v>
      </c>
      <c r="F331" s="150">
        <v>1400055.47</v>
      </c>
      <c r="G331" s="398"/>
      <c r="H331" s="3"/>
      <c r="I331" s="3"/>
    </row>
    <row r="332" spans="1:9" ht="15" customHeight="1">
      <c r="A332" s="394"/>
      <c r="B332" s="397"/>
      <c r="C332" s="18">
        <v>4010</v>
      </c>
      <c r="D332" s="151" t="s">
        <v>20</v>
      </c>
      <c r="E332" s="152">
        <v>65100</v>
      </c>
      <c r="F332" s="152">
        <v>30800.01</v>
      </c>
      <c r="G332" s="398"/>
      <c r="H332" s="3"/>
      <c r="I332" s="3"/>
    </row>
    <row r="333" spans="1:9" ht="17.25" customHeight="1">
      <c r="A333" s="394"/>
      <c r="B333" s="397"/>
      <c r="C333" s="153">
        <v>4110</v>
      </c>
      <c r="D333" s="19" t="s">
        <v>21</v>
      </c>
      <c r="E333" s="22">
        <v>111842</v>
      </c>
      <c r="F333" s="22">
        <v>93829.58</v>
      </c>
      <c r="G333" s="398"/>
      <c r="H333" s="3"/>
      <c r="I333" s="3"/>
    </row>
    <row r="334" spans="1:9" ht="14.25" customHeight="1">
      <c r="A334" s="394"/>
      <c r="B334" s="397"/>
      <c r="C334" s="154">
        <v>4120</v>
      </c>
      <c r="D334" s="19" t="s">
        <v>22</v>
      </c>
      <c r="E334" s="89">
        <v>1595</v>
      </c>
      <c r="F334" s="22">
        <v>837.9</v>
      </c>
      <c r="G334" s="398"/>
      <c r="H334" s="3"/>
      <c r="I334" s="3"/>
    </row>
    <row r="335" spans="1:9" ht="15" customHeight="1">
      <c r="A335" s="394"/>
      <c r="B335" s="397"/>
      <c r="C335" s="154">
        <v>4300</v>
      </c>
      <c r="D335" s="19" t="s">
        <v>11</v>
      </c>
      <c r="E335" s="22">
        <v>9597</v>
      </c>
      <c r="F335" s="22">
        <v>6428.4</v>
      </c>
      <c r="G335" s="398"/>
      <c r="H335" s="3"/>
      <c r="I335" s="3"/>
    </row>
    <row r="336" spans="1:9" ht="14.25" customHeight="1">
      <c r="A336" s="394"/>
      <c r="B336" s="397"/>
      <c r="C336" s="154">
        <v>4610</v>
      </c>
      <c r="D336" s="19" t="s">
        <v>56</v>
      </c>
      <c r="E336" s="22">
        <v>400</v>
      </c>
      <c r="F336" s="22">
        <v>18.19</v>
      </c>
      <c r="G336" s="398"/>
      <c r="H336" s="3"/>
      <c r="I336" s="3"/>
    </row>
    <row r="337" spans="1:9" ht="55.5" customHeight="1">
      <c r="A337" s="394"/>
      <c r="B337" s="155">
        <v>85213</v>
      </c>
      <c r="C337" s="156"/>
      <c r="D337" s="114" t="s">
        <v>110</v>
      </c>
      <c r="E337" s="157">
        <f>E338</f>
        <v>41428</v>
      </c>
      <c r="F337" s="157">
        <f>F338</f>
        <v>10267.07</v>
      </c>
      <c r="G337" s="158">
        <v>0.2478</v>
      </c>
      <c r="H337" s="3"/>
      <c r="I337" s="3"/>
    </row>
    <row r="338" spans="1:9" ht="15" customHeight="1">
      <c r="A338" s="394"/>
      <c r="B338" s="74"/>
      <c r="C338" s="149">
        <v>4130</v>
      </c>
      <c r="D338" s="13" t="s">
        <v>111</v>
      </c>
      <c r="E338" s="150">
        <v>41428</v>
      </c>
      <c r="F338" s="121">
        <v>10267.07</v>
      </c>
      <c r="G338" s="140"/>
      <c r="H338" s="3"/>
      <c r="I338" s="3"/>
    </row>
    <row r="339" spans="1:9" ht="28.5" customHeight="1">
      <c r="A339" s="394"/>
      <c r="B339" s="65">
        <v>85214</v>
      </c>
      <c r="C339" s="65"/>
      <c r="D339" s="62" t="s">
        <v>112</v>
      </c>
      <c r="E339" s="159">
        <v>255501</v>
      </c>
      <c r="F339" s="8">
        <v>159807.84</v>
      </c>
      <c r="G339" s="9">
        <v>0.6255</v>
      </c>
      <c r="H339" s="3"/>
      <c r="I339" s="3"/>
    </row>
    <row r="340" spans="1:9" ht="15" customHeight="1">
      <c r="A340" s="394"/>
      <c r="B340" s="399"/>
      <c r="C340" s="160">
        <v>3110</v>
      </c>
      <c r="D340" s="161" t="s">
        <v>99</v>
      </c>
      <c r="E340" s="22">
        <v>250501</v>
      </c>
      <c r="F340" s="22">
        <v>159807.84</v>
      </c>
      <c r="G340" s="316"/>
      <c r="H340" s="3"/>
      <c r="I340" s="3"/>
    </row>
    <row r="341" spans="1:9" ht="15" customHeight="1">
      <c r="A341" s="394"/>
      <c r="B341" s="399"/>
      <c r="C341" s="162">
        <v>4300</v>
      </c>
      <c r="D341" s="19" t="s">
        <v>11</v>
      </c>
      <c r="E341" s="22">
        <v>2500</v>
      </c>
      <c r="F341" s="22">
        <v>0</v>
      </c>
      <c r="G341" s="316"/>
      <c r="H341" s="3"/>
      <c r="I341" s="3"/>
    </row>
    <row r="342" spans="1:9" ht="23.25" customHeight="1">
      <c r="A342" s="394"/>
      <c r="B342" s="399"/>
      <c r="C342" s="18">
        <v>4330</v>
      </c>
      <c r="D342" s="116" t="s">
        <v>96</v>
      </c>
      <c r="E342" s="22">
        <v>2500</v>
      </c>
      <c r="F342" s="22">
        <v>0</v>
      </c>
      <c r="G342" s="316"/>
      <c r="H342" s="3"/>
      <c r="I342" s="3"/>
    </row>
    <row r="343" spans="1:9" ht="15" customHeight="1">
      <c r="A343" s="394"/>
      <c r="B343" s="163">
        <v>85215</v>
      </c>
      <c r="C343" s="96"/>
      <c r="D343" s="7" t="s">
        <v>113</v>
      </c>
      <c r="E343" s="164">
        <v>15625</v>
      </c>
      <c r="F343" s="164">
        <v>4220.15</v>
      </c>
      <c r="G343" s="165">
        <v>0.2701</v>
      </c>
      <c r="H343" s="3"/>
      <c r="I343" s="3"/>
    </row>
    <row r="344" spans="1:9" ht="15" customHeight="1">
      <c r="A344" s="394"/>
      <c r="B344" s="411"/>
      <c r="C344" s="154">
        <v>3110</v>
      </c>
      <c r="D344" s="26" t="s">
        <v>99</v>
      </c>
      <c r="E344" s="259">
        <v>15612.5</v>
      </c>
      <c r="F344" s="259">
        <v>4220.15</v>
      </c>
      <c r="G344" s="409"/>
      <c r="H344" s="3"/>
      <c r="I344" s="3"/>
    </row>
    <row r="345" spans="1:9" ht="15" customHeight="1">
      <c r="A345" s="394"/>
      <c r="B345" s="412"/>
      <c r="C345" s="245">
        <v>4210</v>
      </c>
      <c r="D345" s="19" t="s">
        <v>14</v>
      </c>
      <c r="E345" s="22">
        <v>12.5</v>
      </c>
      <c r="F345" s="22">
        <v>0</v>
      </c>
      <c r="G345" s="410"/>
      <c r="H345" s="3"/>
      <c r="I345" s="3"/>
    </row>
    <row r="346" spans="1:9" ht="15" customHeight="1">
      <c r="A346" s="394"/>
      <c r="B346" s="166">
        <v>85216</v>
      </c>
      <c r="C346" s="167"/>
      <c r="D346" s="71" t="s">
        <v>114</v>
      </c>
      <c r="E346" s="33">
        <f>E347</f>
        <v>46375</v>
      </c>
      <c r="F346" s="33">
        <f>F347</f>
        <v>29505.98</v>
      </c>
      <c r="G346" s="34">
        <f>F346/E346</f>
        <v>0.6362475471698114</v>
      </c>
      <c r="H346" s="3"/>
      <c r="I346" s="3"/>
    </row>
    <row r="347" spans="1:9" ht="15" customHeight="1">
      <c r="A347" s="394"/>
      <c r="B347" s="63"/>
      <c r="C347" s="168">
        <v>3110</v>
      </c>
      <c r="D347" s="116" t="s">
        <v>99</v>
      </c>
      <c r="E347" s="169">
        <v>46375</v>
      </c>
      <c r="F347" s="169">
        <v>29505.98</v>
      </c>
      <c r="G347" s="129"/>
      <c r="H347" s="3"/>
      <c r="I347" s="3"/>
    </row>
    <row r="348" spans="1:9" ht="15" customHeight="1">
      <c r="A348" s="394"/>
      <c r="B348" s="45">
        <v>85219</v>
      </c>
      <c r="C348" s="6"/>
      <c r="D348" s="7" t="s">
        <v>115</v>
      </c>
      <c r="E348" s="8">
        <v>459114</v>
      </c>
      <c r="F348" s="33">
        <v>252946.41</v>
      </c>
      <c r="G348" s="34">
        <f>F348/E348</f>
        <v>0.550944667337524</v>
      </c>
      <c r="H348" s="3"/>
      <c r="I348" s="3"/>
    </row>
    <row r="349" spans="1:9" ht="15" customHeight="1">
      <c r="A349" s="394"/>
      <c r="B349" s="320"/>
      <c r="C349" s="54">
        <v>3020</v>
      </c>
      <c r="D349" s="19" t="s">
        <v>46</v>
      </c>
      <c r="E349" s="20">
        <v>1000</v>
      </c>
      <c r="F349" s="20">
        <v>800</v>
      </c>
      <c r="G349" s="374"/>
      <c r="H349" s="3"/>
      <c r="I349" s="3"/>
    </row>
    <row r="350" spans="1:9" ht="15" customHeight="1">
      <c r="A350" s="394"/>
      <c r="B350" s="320"/>
      <c r="C350" s="54">
        <v>3110</v>
      </c>
      <c r="D350" s="13" t="s">
        <v>99</v>
      </c>
      <c r="E350" s="20">
        <v>500</v>
      </c>
      <c r="F350" s="20">
        <v>500</v>
      </c>
      <c r="G350" s="374"/>
      <c r="H350" s="3"/>
      <c r="I350" s="3"/>
    </row>
    <row r="351" spans="1:9" ht="15" customHeight="1">
      <c r="A351" s="394"/>
      <c r="B351" s="320"/>
      <c r="C351" s="170">
        <v>4010</v>
      </c>
      <c r="D351" s="171" t="s">
        <v>20</v>
      </c>
      <c r="E351" s="152">
        <v>286264</v>
      </c>
      <c r="F351" s="152">
        <v>152781.99</v>
      </c>
      <c r="G351" s="374"/>
      <c r="H351" s="3"/>
      <c r="I351" s="3"/>
    </row>
    <row r="352" spans="1:9" ht="15" customHeight="1">
      <c r="A352" s="394"/>
      <c r="B352" s="320"/>
      <c r="C352" s="172">
        <v>4040</v>
      </c>
      <c r="D352" s="19" t="s">
        <v>42</v>
      </c>
      <c r="E352" s="22">
        <v>32000</v>
      </c>
      <c r="F352" s="22">
        <v>26045.11</v>
      </c>
      <c r="G352" s="374"/>
      <c r="H352" s="3"/>
      <c r="I352" s="3"/>
    </row>
    <row r="353" spans="1:9" ht="15" customHeight="1">
      <c r="A353" s="394"/>
      <c r="B353" s="320"/>
      <c r="C353" s="172">
        <v>4110</v>
      </c>
      <c r="D353" s="19" t="s">
        <v>87</v>
      </c>
      <c r="E353" s="89">
        <v>52000</v>
      </c>
      <c r="F353" s="22">
        <v>26433.02</v>
      </c>
      <c r="G353" s="374"/>
      <c r="H353" s="3"/>
      <c r="I353" s="3"/>
    </row>
    <row r="354" spans="1:9" ht="15" customHeight="1">
      <c r="A354" s="394"/>
      <c r="B354" s="320"/>
      <c r="C354" s="172">
        <v>4120</v>
      </c>
      <c r="D354" s="19" t="s">
        <v>22</v>
      </c>
      <c r="E354" s="89">
        <v>8000</v>
      </c>
      <c r="F354" s="22">
        <v>2355.21</v>
      </c>
      <c r="G354" s="374"/>
      <c r="H354" s="3"/>
      <c r="I354" s="3"/>
    </row>
    <row r="355" spans="1:9" ht="15" customHeight="1">
      <c r="A355" s="394"/>
      <c r="B355" s="320"/>
      <c r="C355" s="172">
        <v>4170</v>
      </c>
      <c r="D355" s="13" t="s">
        <v>55</v>
      </c>
      <c r="E355" s="89">
        <v>3600</v>
      </c>
      <c r="F355" s="22">
        <v>3600</v>
      </c>
      <c r="G355" s="374"/>
      <c r="H355" s="3"/>
      <c r="I355" s="3"/>
    </row>
    <row r="356" spans="1:9" ht="15" customHeight="1">
      <c r="A356" s="394"/>
      <c r="B356" s="320"/>
      <c r="C356" s="172">
        <v>4210</v>
      </c>
      <c r="D356" s="19" t="s">
        <v>14</v>
      </c>
      <c r="E356" s="22">
        <v>18722</v>
      </c>
      <c r="F356" s="22">
        <v>9460.95</v>
      </c>
      <c r="G356" s="374"/>
      <c r="H356" s="3"/>
      <c r="I356" s="3"/>
    </row>
    <row r="357" spans="1:9" ht="12.75" customHeight="1">
      <c r="A357" s="394"/>
      <c r="B357" s="320"/>
      <c r="C357" s="173">
        <v>4240</v>
      </c>
      <c r="D357" s="100" t="s">
        <v>47</v>
      </c>
      <c r="E357" s="22">
        <v>3500</v>
      </c>
      <c r="F357" s="22">
        <v>557</v>
      </c>
      <c r="G357" s="374"/>
      <c r="H357" s="3"/>
      <c r="I357" s="3"/>
    </row>
    <row r="358" spans="1:9" ht="15" customHeight="1">
      <c r="A358" s="394"/>
      <c r="B358" s="320"/>
      <c r="C358" s="172">
        <v>4280</v>
      </c>
      <c r="D358" s="19" t="s">
        <v>48</v>
      </c>
      <c r="E358" s="22">
        <v>2500</v>
      </c>
      <c r="F358" s="22">
        <v>1350</v>
      </c>
      <c r="G358" s="374"/>
      <c r="H358" s="3"/>
      <c r="I358" s="3"/>
    </row>
    <row r="359" spans="1:9" ht="14.25" customHeight="1">
      <c r="A359" s="394"/>
      <c r="B359" s="320"/>
      <c r="C359" s="172">
        <v>4300</v>
      </c>
      <c r="D359" s="19" t="s">
        <v>11</v>
      </c>
      <c r="E359" s="22">
        <v>17000</v>
      </c>
      <c r="F359" s="22">
        <v>8372.57</v>
      </c>
      <c r="G359" s="374"/>
      <c r="H359" s="3"/>
      <c r="I359" s="3"/>
    </row>
    <row r="360" spans="1:9" ht="14.25" customHeight="1">
      <c r="A360" s="394"/>
      <c r="B360" s="320"/>
      <c r="C360" s="172">
        <v>4410</v>
      </c>
      <c r="D360" s="26" t="s">
        <v>51</v>
      </c>
      <c r="E360" s="22">
        <v>12000</v>
      </c>
      <c r="F360" s="22">
        <v>5530.87</v>
      </c>
      <c r="G360" s="374"/>
      <c r="H360" s="3"/>
      <c r="I360" s="3"/>
    </row>
    <row r="361" spans="1:9" ht="15" customHeight="1">
      <c r="A361" s="394"/>
      <c r="B361" s="320"/>
      <c r="C361" s="172">
        <v>4430</v>
      </c>
      <c r="D361" s="174" t="s">
        <v>23</v>
      </c>
      <c r="E361" s="22">
        <v>3000</v>
      </c>
      <c r="F361" s="22">
        <v>1678</v>
      </c>
      <c r="G361" s="374"/>
      <c r="H361" s="3"/>
      <c r="I361" s="3"/>
    </row>
    <row r="362" spans="1:9" ht="15" customHeight="1">
      <c r="A362" s="394"/>
      <c r="B362" s="320"/>
      <c r="C362" s="18">
        <v>4440</v>
      </c>
      <c r="D362" s="132" t="s">
        <v>52</v>
      </c>
      <c r="E362" s="175">
        <v>10028</v>
      </c>
      <c r="F362" s="22">
        <v>10027.69</v>
      </c>
      <c r="G362" s="374"/>
      <c r="H362" s="3"/>
      <c r="I362" s="3"/>
    </row>
    <row r="363" spans="1:9" ht="25.5" customHeight="1">
      <c r="A363" s="394"/>
      <c r="B363" s="320"/>
      <c r="C363" s="176">
        <v>4700</v>
      </c>
      <c r="D363" s="108" t="s">
        <v>88</v>
      </c>
      <c r="E363" s="177">
        <v>9000</v>
      </c>
      <c r="F363" s="57">
        <v>3454</v>
      </c>
      <c r="G363" s="374"/>
      <c r="H363" s="3"/>
      <c r="I363" s="3"/>
    </row>
    <row r="364" spans="1:9" ht="15" customHeight="1">
      <c r="A364" s="394"/>
      <c r="B364" s="45">
        <v>85228</v>
      </c>
      <c r="C364" s="96"/>
      <c r="D364" s="178" t="s">
        <v>116</v>
      </c>
      <c r="E364" s="8">
        <f>SUM(E365:E368)</f>
        <v>63300</v>
      </c>
      <c r="F364" s="8">
        <f>SUM(F365:F368)</f>
        <v>23898.35</v>
      </c>
      <c r="G364" s="9">
        <f>F364/E364</f>
        <v>0.37754107424960504</v>
      </c>
      <c r="H364" s="3"/>
      <c r="I364" s="3"/>
    </row>
    <row r="365" spans="1:9" ht="15" customHeight="1">
      <c r="A365" s="394"/>
      <c r="B365" s="400"/>
      <c r="C365" s="179">
        <v>4110</v>
      </c>
      <c r="D365" s="180" t="s">
        <v>21</v>
      </c>
      <c r="E365" s="169">
        <v>10000</v>
      </c>
      <c r="F365" s="14">
        <v>3342.39</v>
      </c>
      <c r="G365" s="376"/>
      <c r="H365" s="3"/>
      <c r="I365" s="3"/>
    </row>
    <row r="366" spans="1:9" ht="15" customHeight="1">
      <c r="A366" s="394"/>
      <c r="B366" s="400"/>
      <c r="C366" s="179">
        <v>4120</v>
      </c>
      <c r="D366" s="180" t="s">
        <v>22</v>
      </c>
      <c r="E366" s="169">
        <v>1300</v>
      </c>
      <c r="F366" s="14">
        <v>0</v>
      </c>
      <c r="G366" s="376"/>
      <c r="H366" s="3"/>
      <c r="I366" s="3"/>
    </row>
    <row r="367" spans="1:9" ht="15" customHeight="1">
      <c r="A367" s="394"/>
      <c r="B367" s="400"/>
      <c r="C367" s="179">
        <v>4170</v>
      </c>
      <c r="D367" s="180" t="s">
        <v>55</v>
      </c>
      <c r="E367" s="169">
        <v>50000</v>
      </c>
      <c r="F367" s="14">
        <v>20555.96</v>
      </c>
      <c r="G367" s="376"/>
      <c r="H367" s="3"/>
      <c r="I367" s="3"/>
    </row>
    <row r="368" spans="1:9" ht="15" customHeight="1">
      <c r="A368" s="394"/>
      <c r="B368" s="400"/>
      <c r="C368" s="154">
        <v>4300</v>
      </c>
      <c r="D368" s="26" t="s">
        <v>11</v>
      </c>
      <c r="E368" s="169">
        <v>2000</v>
      </c>
      <c r="F368" s="22">
        <v>0</v>
      </c>
      <c r="G368" s="376"/>
      <c r="H368" s="3"/>
      <c r="I368" s="3"/>
    </row>
    <row r="369" spans="1:9" s="183" customFormat="1" ht="18.75" customHeight="1">
      <c r="A369" s="394"/>
      <c r="B369" s="65">
        <v>85295</v>
      </c>
      <c r="C369" s="181"/>
      <c r="D369" s="7" t="s">
        <v>19</v>
      </c>
      <c r="E369" s="8">
        <v>308496</v>
      </c>
      <c r="F369" s="8">
        <v>148616.58</v>
      </c>
      <c r="G369" s="9">
        <v>0.4817</v>
      </c>
      <c r="H369" s="182"/>
      <c r="I369" s="182"/>
    </row>
    <row r="370" spans="1:9" s="183" customFormat="1" ht="14.25" customHeight="1">
      <c r="A370" s="394"/>
      <c r="B370" s="401"/>
      <c r="C370" s="184">
        <v>3110</v>
      </c>
      <c r="D370" s="60" t="s">
        <v>99</v>
      </c>
      <c r="E370" s="185">
        <v>297134</v>
      </c>
      <c r="F370" s="185">
        <v>145405.24</v>
      </c>
      <c r="G370" s="374"/>
      <c r="H370" s="182"/>
      <c r="I370" s="182"/>
    </row>
    <row r="371" spans="1:9" ht="15" customHeight="1">
      <c r="A371" s="394"/>
      <c r="B371" s="401"/>
      <c r="C371" s="162">
        <v>4210</v>
      </c>
      <c r="D371" s="174" t="s">
        <v>14</v>
      </c>
      <c r="E371" s="169">
        <v>1362</v>
      </c>
      <c r="F371" s="89">
        <v>0</v>
      </c>
      <c r="G371" s="374"/>
      <c r="H371" s="3"/>
      <c r="I371" s="3"/>
    </row>
    <row r="372" spans="1:9" ht="15" customHeight="1">
      <c r="A372" s="394"/>
      <c r="B372" s="401"/>
      <c r="C372" s="162">
        <v>4300</v>
      </c>
      <c r="D372" s="174" t="s">
        <v>11</v>
      </c>
      <c r="E372" s="169">
        <v>10000</v>
      </c>
      <c r="F372" s="89">
        <v>3211.34</v>
      </c>
      <c r="G372" s="374"/>
      <c r="H372" s="3"/>
      <c r="I372" s="3"/>
    </row>
    <row r="373" spans="1:9" ht="27" customHeight="1">
      <c r="A373" s="335">
        <v>853</v>
      </c>
      <c r="B373" s="336"/>
      <c r="C373" s="337"/>
      <c r="D373" s="338" t="s">
        <v>118</v>
      </c>
      <c r="E373" s="339">
        <f>E374</f>
        <v>63449</v>
      </c>
      <c r="F373" s="339">
        <f>F374</f>
        <v>2400</v>
      </c>
      <c r="G373" s="340">
        <f>F373/E373</f>
        <v>0.037825655250673766</v>
      </c>
      <c r="H373" s="3"/>
      <c r="I373" s="3"/>
    </row>
    <row r="374" spans="1:9" ht="15" customHeight="1">
      <c r="A374" s="388"/>
      <c r="B374" s="186">
        <v>85395</v>
      </c>
      <c r="C374" s="187"/>
      <c r="D374" s="178" t="s">
        <v>19</v>
      </c>
      <c r="E374" s="164">
        <f>SUM(E375:E387)</f>
        <v>63449</v>
      </c>
      <c r="F374" s="164">
        <f>SUM(F375:F387)</f>
        <v>2400</v>
      </c>
      <c r="G374" s="165">
        <f>(F374/E374)*100%</f>
        <v>0.037825655250673766</v>
      </c>
      <c r="H374" s="3"/>
      <c r="I374" s="3"/>
    </row>
    <row r="375" spans="1:9" ht="15" customHeight="1">
      <c r="A375" s="388"/>
      <c r="B375" s="400"/>
      <c r="C375" s="179">
        <v>3119</v>
      </c>
      <c r="D375" s="26" t="s">
        <v>99</v>
      </c>
      <c r="E375" s="14">
        <v>16000</v>
      </c>
      <c r="F375" s="14">
        <v>2400</v>
      </c>
      <c r="G375" s="391"/>
      <c r="H375" s="3"/>
      <c r="I375" s="3"/>
    </row>
    <row r="376" spans="1:9" ht="15" customHeight="1">
      <c r="A376" s="388"/>
      <c r="B376" s="400"/>
      <c r="C376" s="179">
        <v>4017</v>
      </c>
      <c r="D376" s="26" t="s">
        <v>20</v>
      </c>
      <c r="E376" s="14">
        <v>32737</v>
      </c>
      <c r="F376" s="14">
        <v>0</v>
      </c>
      <c r="G376" s="391"/>
      <c r="H376" s="3"/>
      <c r="I376" s="3"/>
    </row>
    <row r="377" spans="1:9" ht="15" customHeight="1">
      <c r="A377" s="388"/>
      <c r="B377" s="400"/>
      <c r="C377" s="179">
        <v>4019</v>
      </c>
      <c r="D377" s="26" t="s">
        <v>20</v>
      </c>
      <c r="E377" s="14">
        <v>1733</v>
      </c>
      <c r="F377" s="14">
        <v>0</v>
      </c>
      <c r="G377" s="391"/>
      <c r="H377" s="3"/>
      <c r="I377" s="3"/>
    </row>
    <row r="378" spans="1:9" ht="15" customHeight="1">
      <c r="A378" s="388"/>
      <c r="B378" s="400"/>
      <c r="C378" s="179">
        <v>4117</v>
      </c>
      <c r="D378" s="26" t="s">
        <v>21</v>
      </c>
      <c r="E378" s="14">
        <v>5955</v>
      </c>
      <c r="F378" s="14">
        <v>0</v>
      </c>
      <c r="G378" s="391"/>
      <c r="H378" s="3"/>
      <c r="I378" s="3"/>
    </row>
    <row r="379" spans="1:9" ht="15" customHeight="1">
      <c r="A379" s="388"/>
      <c r="B379" s="400"/>
      <c r="C379" s="179">
        <v>4119</v>
      </c>
      <c r="D379" s="26" t="s">
        <v>21</v>
      </c>
      <c r="E379" s="14">
        <v>315</v>
      </c>
      <c r="F379" s="14">
        <v>0</v>
      </c>
      <c r="G379" s="391"/>
      <c r="H379" s="3"/>
      <c r="I379" s="3"/>
    </row>
    <row r="380" spans="1:9" ht="15" customHeight="1">
      <c r="A380" s="388"/>
      <c r="B380" s="400"/>
      <c r="C380" s="179">
        <v>4127</v>
      </c>
      <c r="D380" s="26" t="s">
        <v>22</v>
      </c>
      <c r="E380" s="14">
        <v>787</v>
      </c>
      <c r="F380" s="14">
        <v>0</v>
      </c>
      <c r="G380" s="391"/>
      <c r="H380" s="3"/>
      <c r="I380" s="3"/>
    </row>
    <row r="381" spans="1:9" ht="15" customHeight="1">
      <c r="A381" s="388"/>
      <c r="B381" s="400"/>
      <c r="C381" s="179">
        <v>4129</v>
      </c>
      <c r="D381" s="26" t="s">
        <v>22</v>
      </c>
      <c r="E381" s="14">
        <v>42</v>
      </c>
      <c r="F381" s="14">
        <v>0</v>
      </c>
      <c r="G381" s="391"/>
      <c r="H381" s="3"/>
      <c r="I381" s="3"/>
    </row>
    <row r="382" spans="1:9" ht="15" customHeight="1">
      <c r="A382" s="388"/>
      <c r="B382" s="400"/>
      <c r="C382" s="179">
        <v>4137</v>
      </c>
      <c r="D382" s="26" t="s">
        <v>117</v>
      </c>
      <c r="E382" s="14">
        <v>2171</v>
      </c>
      <c r="F382" s="14">
        <v>0</v>
      </c>
      <c r="G382" s="391"/>
      <c r="H382" s="3"/>
      <c r="I382" s="3"/>
    </row>
    <row r="383" spans="1:9" ht="15.75" customHeight="1">
      <c r="A383" s="388"/>
      <c r="B383" s="400"/>
      <c r="C383" s="188">
        <v>4139</v>
      </c>
      <c r="D383" s="189" t="s">
        <v>117</v>
      </c>
      <c r="E383" s="169">
        <v>115</v>
      </c>
      <c r="F383" s="169">
        <v>0</v>
      </c>
      <c r="G383" s="391"/>
      <c r="H383" s="3"/>
      <c r="I383" s="3"/>
    </row>
    <row r="384" spans="1:9" ht="17.25" customHeight="1">
      <c r="A384" s="388"/>
      <c r="B384" s="388"/>
      <c r="C384" s="18">
        <v>4177</v>
      </c>
      <c r="D384" s="132" t="s">
        <v>55</v>
      </c>
      <c r="E384" s="22">
        <v>2374</v>
      </c>
      <c r="F384" s="22">
        <v>0</v>
      </c>
      <c r="G384" s="391"/>
      <c r="H384" s="3"/>
      <c r="I384" s="3"/>
    </row>
    <row r="385" spans="1:9" ht="16.5" customHeight="1">
      <c r="A385" s="388"/>
      <c r="B385" s="388"/>
      <c r="C385" s="18">
        <v>4179</v>
      </c>
      <c r="D385" s="132" t="s">
        <v>55</v>
      </c>
      <c r="E385" s="22">
        <v>126</v>
      </c>
      <c r="F385" s="22">
        <v>0</v>
      </c>
      <c r="G385" s="391"/>
      <c r="H385" s="3"/>
      <c r="I385" s="3"/>
    </row>
    <row r="386" spans="1:9" ht="16.5" customHeight="1">
      <c r="A386" s="388"/>
      <c r="B386" s="388"/>
      <c r="C386" s="18">
        <v>4447</v>
      </c>
      <c r="D386" s="19" t="s">
        <v>52</v>
      </c>
      <c r="E386" s="22">
        <v>1039</v>
      </c>
      <c r="F386" s="22">
        <v>0</v>
      </c>
      <c r="G386" s="391"/>
      <c r="H386" s="3"/>
      <c r="I386" s="3"/>
    </row>
    <row r="387" spans="1:9" ht="16.5" customHeight="1">
      <c r="A387" s="388"/>
      <c r="B387" s="388"/>
      <c r="C387" s="18">
        <v>4449</v>
      </c>
      <c r="D387" s="19" t="s">
        <v>52</v>
      </c>
      <c r="E387" s="22">
        <v>55</v>
      </c>
      <c r="F387" s="22">
        <v>0</v>
      </c>
      <c r="G387" s="391"/>
      <c r="H387" s="3"/>
      <c r="I387" s="3"/>
    </row>
    <row r="388" spans="1:9" ht="15" customHeight="1">
      <c r="A388" s="341">
        <v>854</v>
      </c>
      <c r="B388" s="342"/>
      <c r="C388" s="342"/>
      <c r="D388" s="343" t="s">
        <v>119</v>
      </c>
      <c r="E388" s="344">
        <f>E389</f>
        <v>97647</v>
      </c>
      <c r="F388" s="344">
        <f>F389</f>
        <v>67641.68</v>
      </c>
      <c r="G388" s="276">
        <f>F388/E388</f>
        <v>0.6927164172990465</v>
      </c>
      <c r="H388" s="345"/>
      <c r="I388" s="3"/>
    </row>
    <row r="389" spans="1:9" ht="15" customHeight="1">
      <c r="A389" s="390"/>
      <c r="B389" s="163">
        <v>85415</v>
      </c>
      <c r="C389" s="96"/>
      <c r="D389" s="7" t="s">
        <v>120</v>
      </c>
      <c r="E389" s="8">
        <v>97647</v>
      </c>
      <c r="F389" s="8">
        <v>67641.68</v>
      </c>
      <c r="G389" s="9">
        <f>(F389/E389)*100%</f>
        <v>0.6927164172990465</v>
      </c>
      <c r="H389" s="3"/>
      <c r="I389" s="3"/>
    </row>
    <row r="390" spans="1:9" ht="15.75" customHeight="1">
      <c r="A390" s="390"/>
      <c r="B390" s="244"/>
      <c r="C390" s="190">
        <v>3240</v>
      </c>
      <c r="D390" s="60" t="s">
        <v>82</v>
      </c>
      <c r="E390" s="20">
        <v>97647</v>
      </c>
      <c r="F390" s="20">
        <v>67641.68</v>
      </c>
      <c r="G390" s="243"/>
      <c r="H390" s="3"/>
      <c r="I390" s="3"/>
    </row>
    <row r="391" spans="1:9" ht="15.75" customHeight="1">
      <c r="A391" s="346">
        <v>900</v>
      </c>
      <c r="B391" s="347"/>
      <c r="C391" s="348"/>
      <c r="D391" s="349" t="s">
        <v>145</v>
      </c>
      <c r="E391" s="350">
        <v>1602147</v>
      </c>
      <c r="F391" s="350">
        <v>751569.6</v>
      </c>
      <c r="G391" s="351">
        <v>0.4691</v>
      </c>
      <c r="H391" s="3"/>
      <c r="I391" s="3"/>
    </row>
    <row r="392" spans="1:9" ht="17.25" customHeight="1">
      <c r="A392" s="323"/>
      <c r="B392" s="45">
        <v>90001</v>
      </c>
      <c r="C392" s="111"/>
      <c r="D392" s="7" t="s">
        <v>121</v>
      </c>
      <c r="E392" s="8">
        <v>285000</v>
      </c>
      <c r="F392" s="8">
        <v>140705.74</v>
      </c>
      <c r="G392" s="9">
        <f>F392/E392</f>
        <v>0.49370435087719294</v>
      </c>
      <c r="H392" s="3"/>
      <c r="I392" s="3"/>
    </row>
    <row r="393" spans="1:9" ht="15" customHeight="1">
      <c r="A393" s="324"/>
      <c r="B393" s="320"/>
      <c r="C393" s="64">
        <v>4210</v>
      </c>
      <c r="D393" s="132" t="s">
        <v>14</v>
      </c>
      <c r="E393" s="20">
        <v>55000</v>
      </c>
      <c r="F393" s="20">
        <v>14121.09</v>
      </c>
      <c r="G393" s="374"/>
      <c r="H393" s="3"/>
      <c r="I393" s="3"/>
    </row>
    <row r="394" spans="1:9" ht="15" customHeight="1">
      <c r="A394" s="324"/>
      <c r="B394" s="320"/>
      <c r="C394" s="64">
        <v>4260</v>
      </c>
      <c r="D394" s="132" t="s">
        <v>34</v>
      </c>
      <c r="E394" s="20">
        <v>110000</v>
      </c>
      <c r="F394" s="20">
        <v>44580.51</v>
      </c>
      <c r="G394" s="374"/>
      <c r="H394" s="3"/>
      <c r="I394" s="3"/>
    </row>
    <row r="395" spans="1:9" ht="15" customHeight="1">
      <c r="A395" s="324"/>
      <c r="B395" s="320"/>
      <c r="C395" s="64">
        <v>4270</v>
      </c>
      <c r="D395" s="13" t="s">
        <v>28</v>
      </c>
      <c r="E395" s="20">
        <v>40000</v>
      </c>
      <c r="F395" s="20">
        <v>14980.38</v>
      </c>
      <c r="G395" s="374"/>
      <c r="H395" s="3"/>
      <c r="I395" s="3"/>
    </row>
    <row r="396" spans="1:9" ht="15" customHeight="1">
      <c r="A396" s="324"/>
      <c r="B396" s="320"/>
      <c r="C396" s="64">
        <v>4300</v>
      </c>
      <c r="D396" s="174" t="s">
        <v>11</v>
      </c>
      <c r="E396" s="20">
        <v>80000</v>
      </c>
      <c r="F396" s="20">
        <v>67023.76</v>
      </c>
      <c r="G396" s="374"/>
      <c r="H396" s="3"/>
      <c r="I396" s="3"/>
    </row>
    <row r="397" spans="1:9" ht="15" customHeight="1">
      <c r="A397" s="324"/>
      <c r="B397" s="106">
        <v>90002</v>
      </c>
      <c r="C397" s="17"/>
      <c r="D397" s="7" t="s">
        <v>122</v>
      </c>
      <c r="E397" s="8">
        <v>72207</v>
      </c>
      <c r="F397" s="8">
        <v>4089.3</v>
      </c>
      <c r="G397" s="9">
        <f>(F397/E397)*100%</f>
        <v>0.05663301341975155</v>
      </c>
      <c r="H397" s="3"/>
      <c r="I397" s="3"/>
    </row>
    <row r="398" spans="1:9" ht="15" customHeight="1">
      <c r="A398" s="324"/>
      <c r="B398" s="415"/>
      <c r="C398" s="153">
        <v>4300</v>
      </c>
      <c r="D398" s="19" t="s">
        <v>11</v>
      </c>
      <c r="E398" s="152">
        <v>42000</v>
      </c>
      <c r="F398" s="152">
        <v>4089.3</v>
      </c>
      <c r="G398" s="374"/>
      <c r="H398" s="3"/>
      <c r="I398" s="3"/>
    </row>
    <row r="399" spans="1:9" ht="14.25" customHeight="1">
      <c r="A399" s="324"/>
      <c r="B399" s="415"/>
      <c r="C399" s="191">
        <v>8020</v>
      </c>
      <c r="D399" s="192" t="s">
        <v>123</v>
      </c>
      <c r="E399" s="152">
        <v>30207</v>
      </c>
      <c r="F399" s="152">
        <v>0</v>
      </c>
      <c r="G399" s="374"/>
      <c r="H399" s="3"/>
      <c r="I399" s="3"/>
    </row>
    <row r="400" spans="1:9" ht="15" customHeight="1">
      <c r="A400" s="324"/>
      <c r="B400" s="163">
        <v>90003</v>
      </c>
      <c r="C400" s="96"/>
      <c r="D400" s="7" t="s">
        <v>124</v>
      </c>
      <c r="E400" s="8">
        <v>10000</v>
      </c>
      <c r="F400" s="8">
        <v>344.22</v>
      </c>
      <c r="G400" s="9">
        <v>0.0344</v>
      </c>
      <c r="I400" s="2"/>
    </row>
    <row r="401" spans="1:9" ht="15" customHeight="1">
      <c r="A401" s="324"/>
      <c r="B401" s="193"/>
      <c r="C401" s="153">
        <v>4300</v>
      </c>
      <c r="D401" s="26" t="s">
        <v>11</v>
      </c>
      <c r="E401" s="152">
        <v>10000</v>
      </c>
      <c r="F401" s="152">
        <v>344.22</v>
      </c>
      <c r="G401" s="129"/>
      <c r="I401" s="2"/>
    </row>
    <row r="402" spans="1:9" s="195" customFormat="1" ht="17.25" customHeight="1">
      <c r="A402" s="324"/>
      <c r="B402" s="163">
        <v>90004</v>
      </c>
      <c r="C402" s="96"/>
      <c r="D402" s="7" t="s">
        <v>125</v>
      </c>
      <c r="E402" s="8">
        <v>45000</v>
      </c>
      <c r="F402" s="8">
        <v>17148.48</v>
      </c>
      <c r="G402" s="9">
        <f>F402/E402</f>
        <v>0.3810773333333333</v>
      </c>
      <c r="H402" s="194"/>
      <c r="I402" s="194"/>
    </row>
    <row r="403" spans="1:9" s="195" customFormat="1" ht="17.25" customHeight="1">
      <c r="A403" s="324"/>
      <c r="B403" s="411"/>
      <c r="C403" s="260">
        <v>4210</v>
      </c>
      <c r="D403" s="171" t="s">
        <v>14</v>
      </c>
      <c r="E403" s="20">
        <v>35000</v>
      </c>
      <c r="F403" s="20">
        <v>17148.48</v>
      </c>
      <c r="G403" s="409"/>
      <c r="H403" s="194"/>
      <c r="I403" s="194"/>
    </row>
    <row r="404" spans="1:9" ht="15" customHeight="1">
      <c r="A404" s="324"/>
      <c r="B404" s="412"/>
      <c r="C404" s="245">
        <v>4300</v>
      </c>
      <c r="D404" s="19" t="s">
        <v>11</v>
      </c>
      <c r="E404" s="22">
        <v>10000</v>
      </c>
      <c r="F404" s="14">
        <v>0</v>
      </c>
      <c r="G404" s="410"/>
      <c r="H404" s="10"/>
      <c r="I404" s="10"/>
    </row>
    <row r="405" spans="1:9" ht="15" customHeight="1">
      <c r="A405" s="324"/>
      <c r="B405" s="196">
        <v>90013</v>
      </c>
      <c r="C405" s="197"/>
      <c r="D405" s="198" t="s">
        <v>126</v>
      </c>
      <c r="E405" s="33">
        <v>27000</v>
      </c>
      <c r="F405" s="33">
        <v>7102.31</v>
      </c>
      <c r="G405" s="34">
        <f>F405/E405</f>
        <v>0.2630485185185185</v>
      </c>
      <c r="H405" s="10"/>
      <c r="I405" s="10"/>
    </row>
    <row r="406" spans="1:9" ht="33.75" customHeight="1">
      <c r="A406" s="324"/>
      <c r="B406" s="388"/>
      <c r="C406" s="162">
        <v>2310</v>
      </c>
      <c r="D406" s="199" t="s">
        <v>127</v>
      </c>
      <c r="E406" s="22">
        <v>20000</v>
      </c>
      <c r="F406" s="14">
        <v>6794.37</v>
      </c>
      <c r="G406" s="357"/>
      <c r="H406" s="10"/>
      <c r="I406" s="10"/>
    </row>
    <row r="407" spans="1:9" ht="15" customHeight="1">
      <c r="A407" s="324"/>
      <c r="B407" s="388"/>
      <c r="C407" s="162">
        <v>4210</v>
      </c>
      <c r="D407" s="132" t="s">
        <v>14</v>
      </c>
      <c r="E407" s="22">
        <v>1500</v>
      </c>
      <c r="F407" s="14">
        <v>274.55</v>
      </c>
      <c r="G407" s="358"/>
      <c r="H407" s="10"/>
      <c r="I407" s="10"/>
    </row>
    <row r="408" spans="1:9" ht="15" customHeight="1">
      <c r="A408" s="324"/>
      <c r="B408" s="388"/>
      <c r="C408" s="162">
        <v>4300</v>
      </c>
      <c r="D408" s="200" t="s">
        <v>11</v>
      </c>
      <c r="E408" s="22">
        <v>5500</v>
      </c>
      <c r="F408" s="14">
        <v>33.39</v>
      </c>
      <c r="G408" s="359"/>
      <c r="H408" s="10"/>
      <c r="I408" s="10"/>
    </row>
    <row r="409" spans="1:9" ht="18" customHeight="1">
      <c r="A409" s="324"/>
      <c r="B409" s="163">
        <v>90015</v>
      </c>
      <c r="C409" s="6"/>
      <c r="D409" s="201" t="s">
        <v>128</v>
      </c>
      <c r="E409" s="202">
        <v>470000</v>
      </c>
      <c r="F409" s="202">
        <v>245023.95</v>
      </c>
      <c r="G409" s="9">
        <v>0.5213</v>
      </c>
      <c r="I409" s="2"/>
    </row>
    <row r="410" spans="1:9" ht="15" customHeight="1">
      <c r="A410" s="324"/>
      <c r="B410" s="388"/>
      <c r="C410" s="153">
        <v>4210</v>
      </c>
      <c r="D410" s="171" t="s">
        <v>14</v>
      </c>
      <c r="E410" s="22">
        <v>5000</v>
      </c>
      <c r="F410" s="22">
        <v>0</v>
      </c>
      <c r="G410" s="402"/>
      <c r="I410" s="2"/>
    </row>
    <row r="411" spans="1:9" ht="15" customHeight="1">
      <c r="A411" s="324"/>
      <c r="B411" s="388"/>
      <c r="C411" s="154">
        <v>4260</v>
      </c>
      <c r="D411" s="19" t="s">
        <v>34</v>
      </c>
      <c r="E411" s="22">
        <v>280000</v>
      </c>
      <c r="F411" s="22">
        <v>153200.8</v>
      </c>
      <c r="G411" s="402"/>
      <c r="H411" s="10"/>
      <c r="I411" s="10"/>
    </row>
    <row r="412" spans="1:9" ht="15" customHeight="1">
      <c r="A412" s="324"/>
      <c r="B412" s="388"/>
      <c r="C412" s="154">
        <v>4270</v>
      </c>
      <c r="D412" s="19" t="s">
        <v>28</v>
      </c>
      <c r="E412" s="22">
        <v>180000</v>
      </c>
      <c r="F412" s="22">
        <v>91220.45</v>
      </c>
      <c r="G412" s="402"/>
      <c r="I412" s="2"/>
    </row>
    <row r="413" spans="1:9" ht="15" customHeight="1">
      <c r="A413" s="324"/>
      <c r="B413" s="388"/>
      <c r="C413" s="154">
        <v>4300</v>
      </c>
      <c r="D413" s="26" t="s">
        <v>11</v>
      </c>
      <c r="E413" s="22">
        <v>5000</v>
      </c>
      <c r="F413" s="22">
        <v>602.7</v>
      </c>
      <c r="G413" s="402"/>
      <c r="H413" s="10"/>
      <c r="I413" s="10"/>
    </row>
    <row r="414" spans="1:9" ht="15" customHeight="1">
      <c r="A414" s="324"/>
      <c r="B414" s="163">
        <v>90095</v>
      </c>
      <c r="C414" s="96"/>
      <c r="D414" s="7" t="s">
        <v>19</v>
      </c>
      <c r="E414" s="8">
        <f>SUM(E415:E428)</f>
        <v>692940</v>
      </c>
      <c r="F414" s="8">
        <v>337155.6</v>
      </c>
      <c r="G414" s="9">
        <f>F414/E414</f>
        <v>0.48655814356221316</v>
      </c>
      <c r="I414" s="2"/>
    </row>
    <row r="415" spans="1:9" ht="15" customHeight="1">
      <c r="A415" s="324"/>
      <c r="B415" s="413"/>
      <c r="C415" s="64">
        <v>3020</v>
      </c>
      <c r="D415" s="19" t="s">
        <v>46</v>
      </c>
      <c r="E415" s="203">
        <v>8000</v>
      </c>
      <c r="F415" s="203">
        <v>538.99</v>
      </c>
      <c r="G415" s="414"/>
      <c r="I415" s="2"/>
    </row>
    <row r="416" spans="1:9" ht="15" customHeight="1">
      <c r="A416" s="324"/>
      <c r="B416" s="413"/>
      <c r="C416" s="18">
        <v>4010</v>
      </c>
      <c r="D416" s="60" t="s">
        <v>20</v>
      </c>
      <c r="E416" s="152">
        <v>400000</v>
      </c>
      <c r="F416" s="152">
        <v>193659.57</v>
      </c>
      <c r="G416" s="414"/>
      <c r="I416" s="2"/>
    </row>
    <row r="417" spans="1:9" ht="15" customHeight="1">
      <c r="A417" s="324"/>
      <c r="B417" s="413"/>
      <c r="C417" s="18">
        <v>4040</v>
      </c>
      <c r="D417" s="19" t="s">
        <v>42</v>
      </c>
      <c r="E417" s="22">
        <v>35000</v>
      </c>
      <c r="F417" s="22">
        <v>24057.15</v>
      </c>
      <c r="G417" s="414"/>
      <c r="H417" s="10"/>
      <c r="I417" s="10"/>
    </row>
    <row r="418" spans="1:9" ht="15" customHeight="1">
      <c r="A418" s="324"/>
      <c r="B418" s="413"/>
      <c r="C418" s="18">
        <v>4110</v>
      </c>
      <c r="D418" s="19" t="s">
        <v>21</v>
      </c>
      <c r="E418" s="89">
        <v>76500</v>
      </c>
      <c r="F418" s="22">
        <v>35872.94</v>
      </c>
      <c r="G418" s="414"/>
      <c r="H418" s="10"/>
      <c r="I418" s="10"/>
    </row>
    <row r="419" spans="1:9" ht="12.75" customHeight="1">
      <c r="A419" s="324"/>
      <c r="B419" s="413"/>
      <c r="C419" s="18">
        <v>4120</v>
      </c>
      <c r="D419" s="19" t="s">
        <v>22</v>
      </c>
      <c r="E419" s="22">
        <v>11000</v>
      </c>
      <c r="F419" s="22">
        <v>4498.28</v>
      </c>
      <c r="G419" s="414"/>
      <c r="I419" s="2"/>
    </row>
    <row r="420" spans="1:9" ht="15.75" customHeight="1">
      <c r="A420" s="324"/>
      <c r="B420" s="413"/>
      <c r="C420" s="18">
        <v>4210</v>
      </c>
      <c r="D420" s="19" t="s">
        <v>14</v>
      </c>
      <c r="E420" s="22">
        <v>60000</v>
      </c>
      <c r="F420" s="22">
        <v>34165.46</v>
      </c>
      <c r="G420" s="414"/>
      <c r="I420" s="2"/>
    </row>
    <row r="421" spans="1:9" ht="15" customHeight="1">
      <c r="A421" s="324"/>
      <c r="B421" s="413"/>
      <c r="C421" s="18">
        <v>4260</v>
      </c>
      <c r="D421" s="19" t="s">
        <v>34</v>
      </c>
      <c r="E421" s="22">
        <v>2000</v>
      </c>
      <c r="F421" s="22">
        <v>1063.84</v>
      </c>
      <c r="G421" s="414"/>
      <c r="I421" s="2"/>
    </row>
    <row r="422" spans="1:9" ht="15" customHeight="1">
      <c r="A422" s="324"/>
      <c r="B422" s="413"/>
      <c r="C422" s="18">
        <v>4270</v>
      </c>
      <c r="D422" s="19" t="s">
        <v>28</v>
      </c>
      <c r="E422" s="22">
        <v>12000</v>
      </c>
      <c r="F422" s="22">
        <v>2606.85</v>
      </c>
      <c r="G422" s="414"/>
      <c r="I422" s="2"/>
    </row>
    <row r="423" spans="1:9" ht="15" customHeight="1">
      <c r="A423" s="324"/>
      <c r="B423" s="413"/>
      <c r="C423" s="18">
        <v>4280</v>
      </c>
      <c r="D423" s="19" t="s">
        <v>48</v>
      </c>
      <c r="E423" s="22">
        <v>2500</v>
      </c>
      <c r="F423" s="22">
        <v>1450</v>
      </c>
      <c r="G423" s="414"/>
      <c r="I423" s="2"/>
    </row>
    <row r="424" spans="1:9" ht="15.75" customHeight="1">
      <c r="A424" s="324"/>
      <c r="B424" s="413"/>
      <c r="C424" s="18">
        <v>4300</v>
      </c>
      <c r="D424" s="19" t="s">
        <v>11</v>
      </c>
      <c r="E424" s="22">
        <v>60000</v>
      </c>
      <c r="F424" s="22">
        <v>27709.5</v>
      </c>
      <c r="G424" s="414"/>
      <c r="I424" s="2"/>
    </row>
    <row r="425" spans="1:9" ht="31.5" customHeight="1">
      <c r="A425" s="324"/>
      <c r="B425" s="413"/>
      <c r="C425" s="18">
        <v>4370</v>
      </c>
      <c r="D425" s="23" t="s">
        <v>129</v>
      </c>
      <c r="E425" s="22">
        <v>1000</v>
      </c>
      <c r="F425" s="22">
        <v>0</v>
      </c>
      <c r="G425" s="414"/>
      <c r="I425" s="2"/>
    </row>
    <row r="426" spans="1:9" ht="16.5" customHeight="1">
      <c r="A426" s="324"/>
      <c r="B426" s="413"/>
      <c r="C426" s="56">
        <v>4410</v>
      </c>
      <c r="D426" s="131" t="s">
        <v>51</v>
      </c>
      <c r="E426" s="57">
        <v>11000</v>
      </c>
      <c r="F426" s="57">
        <v>3328.02</v>
      </c>
      <c r="G426" s="414"/>
      <c r="I426" s="2"/>
    </row>
    <row r="427" spans="1:9" ht="16.5" customHeight="1">
      <c r="A427" s="324"/>
      <c r="B427" s="413"/>
      <c r="C427" s="18">
        <v>4440</v>
      </c>
      <c r="D427" s="19" t="s">
        <v>52</v>
      </c>
      <c r="E427" s="57">
        <v>10940</v>
      </c>
      <c r="F427" s="57">
        <v>8205</v>
      </c>
      <c r="G427" s="414"/>
      <c r="I427" s="2"/>
    </row>
    <row r="428" spans="1:9" ht="25.5" customHeight="1">
      <c r="A428" s="325"/>
      <c r="B428" s="413"/>
      <c r="C428" s="204">
        <v>4700</v>
      </c>
      <c r="D428" s="108" t="s">
        <v>88</v>
      </c>
      <c r="E428" s="57">
        <v>3000</v>
      </c>
      <c r="F428" s="57">
        <v>0</v>
      </c>
      <c r="G428" s="414"/>
      <c r="I428" s="2"/>
    </row>
    <row r="429" spans="1:9" ht="15" customHeight="1">
      <c r="A429" s="272">
        <v>921</v>
      </c>
      <c r="B429" s="273"/>
      <c r="C429" s="273"/>
      <c r="D429" s="274" t="s">
        <v>130</v>
      </c>
      <c r="E429" s="275">
        <v>1349936</v>
      </c>
      <c r="F429" s="275">
        <v>767879.19</v>
      </c>
      <c r="G429" s="276">
        <v>0.5688</v>
      </c>
      <c r="I429" s="2"/>
    </row>
    <row r="430" spans="1:9" ht="15.75" customHeight="1">
      <c r="A430" s="420"/>
      <c r="B430" s="205">
        <v>92108</v>
      </c>
      <c r="C430" s="96"/>
      <c r="D430" s="7" t="s">
        <v>131</v>
      </c>
      <c r="E430" s="136">
        <f>E431</f>
        <v>40000</v>
      </c>
      <c r="F430" s="136">
        <f>F431</f>
        <v>20000</v>
      </c>
      <c r="G430" s="9">
        <f>(F430/E430)*100%</f>
        <v>0.5</v>
      </c>
      <c r="I430" s="2"/>
    </row>
    <row r="431" spans="1:9" ht="57" customHeight="1">
      <c r="A431" s="420"/>
      <c r="B431" s="206"/>
      <c r="C431" s="149">
        <v>2360</v>
      </c>
      <c r="D431" s="23" t="s">
        <v>148</v>
      </c>
      <c r="E431" s="76">
        <v>40000</v>
      </c>
      <c r="F431" s="76">
        <v>20000</v>
      </c>
      <c r="G431" s="15"/>
      <c r="I431" s="2"/>
    </row>
    <row r="432" spans="1:9" ht="16.5" customHeight="1">
      <c r="A432" s="420"/>
      <c r="B432" s="163">
        <v>92109</v>
      </c>
      <c r="C432" s="96"/>
      <c r="D432" s="7" t="s">
        <v>132</v>
      </c>
      <c r="E432" s="8">
        <v>1125936</v>
      </c>
      <c r="F432" s="8">
        <v>678495.88</v>
      </c>
      <c r="G432" s="9">
        <f>F432/E432</f>
        <v>0.6026060806298049</v>
      </c>
      <c r="I432" s="2"/>
    </row>
    <row r="433" spans="1:9" ht="24.75" customHeight="1">
      <c r="A433" s="420"/>
      <c r="B433" s="421"/>
      <c r="C433" s="191">
        <v>2480</v>
      </c>
      <c r="D433" s="199" t="s">
        <v>133</v>
      </c>
      <c r="E433" s="57">
        <v>836000</v>
      </c>
      <c r="F433" s="57">
        <v>553000</v>
      </c>
      <c r="G433" s="422"/>
      <c r="I433" s="2"/>
    </row>
    <row r="434" spans="1:9" ht="15" customHeight="1">
      <c r="A434" s="420"/>
      <c r="B434" s="421"/>
      <c r="C434" s="154">
        <v>4210</v>
      </c>
      <c r="D434" s="19" t="s">
        <v>14</v>
      </c>
      <c r="E434" s="152">
        <v>120000</v>
      </c>
      <c r="F434" s="207">
        <v>47773.19</v>
      </c>
      <c r="G434" s="422"/>
      <c r="H434" s="10"/>
      <c r="I434" s="10"/>
    </row>
    <row r="435" spans="1:9" ht="14.25" customHeight="1">
      <c r="A435" s="420"/>
      <c r="B435" s="421"/>
      <c r="C435" s="154">
        <v>4260</v>
      </c>
      <c r="D435" s="19" t="s">
        <v>34</v>
      </c>
      <c r="E435" s="152">
        <v>95000</v>
      </c>
      <c r="F435" s="207">
        <v>54755.09</v>
      </c>
      <c r="G435" s="422"/>
      <c r="I435" s="2"/>
    </row>
    <row r="436" spans="1:9" ht="12.75" customHeight="1" hidden="1">
      <c r="A436" s="420"/>
      <c r="B436" s="421"/>
      <c r="C436" s="154">
        <v>4260</v>
      </c>
      <c r="D436" s="19" t="s">
        <v>34</v>
      </c>
      <c r="E436" s="208">
        <v>120376</v>
      </c>
      <c r="F436" s="22">
        <v>7108.83</v>
      </c>
      <c r="G436" s="422"/>
      <c r="H436" s="10"/>
      <c r="I436" s="10"/>
    </row>
    <row r="437" spans="1:9" ht="13.5" customHeight="1">
      <c r="A437" s="420"/>
      <c r="B437" s="421"/>
      <c r="C437" s="209">
        <v>4270</v>
      </c>
      <c r="D437" s="131" t="s">
        <v>28</v>
      </c>
      <c r="E437" s="22">
        <v>34936</v>
      </c>
      <c r="F437" s="22">
        <v>9282.29</v>
      </c>
      <c r="G437" s="422"/>
      <c r="H437" s="10"/>
      <c r="I437" s="10"/>
    </row>
    <row r="438" spans="1:9" ht="15.75" customHeight="1">
      <c r="A438" s="420"/>
      <c r="B438" s="421"/>
      <c r="C438" s="154">
        <v>4300</v>
      </c>
      <c r="D438" s="19" t="s">
        <v>11</v>
      </c>
      <c r="E438" s="22">
        <v>40000</v>
      </c>
      <c r="F438" s="22">
        <v>13685.31</v>
      </c>
      <c r="G438" s="422"/>
      <c r="H438" s="3"/>
      <c r="I438" s="3"/>
    </row>
    <row r="439" spans="1:9" ht="15" customHeight="1">
      <c r="A439" s="420"/>
      <c r="B439" s="210">
        <v>92116</v>
      </c>
      <c r="C439" s="211"/>
      <c r="D439" s="212" t="s">
        <v>134</v>
      </c>
      <c r="E439" s="213">
        <f>E440</f>
        <v>84000</v>
      </c>
      <c r="F439" s="213">
        <v>42000</v>
      </c>
      <c r="G439" s="214">
        <f>(F439/E439)*100%</f>
        <v>0.5</v>
      </c>
      <c r="I439" s="2"/>
    </row>
    <row r="440" spans="1:9" ht="21.75" customHeight="1">
      <c r="A440" s="420"/>
      <c r="B440" s="215"/>
      <c r="C440" s="216">
        <v>2480</v>
      </c>
      <c r="D440" s="217" t="s">
        <v>133</v>
      </c>
      <c r="E440" s="218">
        <v>84000</v>
      </c>
      <c r="F440" s="121">
        <v>42000</v>
      </c>
      <c r="G440" s="219"/>
      <c r="I440" s="2"/>
    </row>
    <row r="441" spans="1:9" ht="18.75" customHeight="1">
      <c r="A441" s="420"/>
      <c r="B441" s="220">
        <v>92195</v>
      </c>
      <c r="C441" s="221"/>
      <c r="D441" s="222" t="s">
        <v>19</v>
      </c>
      <c r="E441" s="223">
        <f>E442+E443</f>
        <v>100000</v>
      </c>
      <c r="F441" s="223">
        <f>F442+F443</f>
        <v>27383.31</v>
      </c>
      <c r="G441" s="224">
        <f>F441/E441</f>
        <v>0.2738331</v>
      </c>
      <c r="I441" s="2"/>
    </row>
    <row r="442" spans="1:9" ht="18" customHeight="1">
      <c r="A442" s="420"/>
      <c r="B442" s="418"/>
      <c r="C442" s="225">
        <v>4210</v>
      </c>
      <c r="D442" s="13" t="s">
        <v>14</v>
      </c>
      <c r="E442" s="121">
        <v>40000</v>
      </c>
      <c r="F442" s="121">
        <v>13297.12</v>
      </c>
      <c r="G442" s="419"/>
      <c r="I442" s="2"/>
    </row>
    <row r="443" spans="1:9" ht="19.5" customHeight="1">
      <c r="A443" s="420"/>
      <c r="B443" s="418"/>
      <c r="C443" s="225">
        <v>4300</v>
      </c>
      <c r="D443" s="13" t="s">
        <v>11</v>
      </c>
      <c r="E443" s="76">
        <v>60000</v>
      </c>
      <c r="F443" s="76">
        <v>14086.19</v>
      </c>
      <c r="G443" s="419"/>
      <c r="I443" s="2"/>
    </row>
    <row r="444" spans="1:9" ht="21" customHeight="1">
      <c r="A444" s="356">
        <v>926</v>
      </c>
      <c r="B444" s="352"/>
      <c r="C444" s="352"/>
      <c r="D444" s="353" t="s">
        <v>135</v>
      </c>
      <c r="E444" s="354">
        <v>737820</v>
      </c>
      <c r="F444" s="354">
        <v>180580.09</v>
      </c>
      <c r="G444" s="355">
        <f>F444/E444</f>
        <v>0.24474816350871487</v>
      </c>
      <c r="I444" s="2"/>
    </row>
    <row r="445" spans="1:9" ht="14.25" customHeight="1">
      <c r="A445" s="372"/>
      <c r="B445" s="106">
        <v>92601</v>
      </c>
      <c r="C445" s="17"/>
      <c r="D445" s="7" t="s">
        <v>136</v>
      </c>
      <c r="E445" s="226">
        <v>457820</v>
      </c>
      <c r="F445" s="226">
        <v>20832.62</v>
      </c>
      <c r="G445" s="9">
        <f>F445/E445</f>
        <v>0.0455039535188502</v>
      </c>
      <c r="I445" s="2"/>
    </row>
    <row r="446" spans="1:9" ht="15" customHeight="1">
      <c r="A446" s="372"/>
      <c r="B446" s="415"/>
      <c r="C446" s="50">
        <v>4210</v>
      </c>
      <c r="D446" s="60" t="s">
        <v>14</v>
      </c>
      <c r="E446" s="227">
        <v>25000</v>
      </c>
      <c r="F446" s="227">
        <v>8974.93</v>
      </c>
      <c r="G446" s="374"/>
      <c r="I446" s="2"/>
    </row>
    <row r="447" spans="1:9" ht="15" customHeight="1">
      <c r="A447" s="372"/>
      <c r="B447" s="415"/>
      <c r="C447" s="25">
        <v>4300</v>
      </c>
      <c r="D447" s="19" t="s">
        <v>11</v>
      </c>
      <c r="E447" s="227">
        <v>20000</v>
      </c>
      <c r="F447" s="227">
        <v>11857.69</v>
      </c>
      <c r="G447" s="374"/>
      <c r="I447" s="2"/>
    </row>
    <row r="448" spans="1:9" ht="15" customHeight="1">
      <c r="A448" s="372"/>
      <c r="B448" s="415"/>
      <c r="C448" s="50">
        <v>6057</v>
      </c>
      <c r="D448" s="46" t="s">
        <v>29</v>
      </c>
      <c r="E448" s="227">
        <v>162820</v>
      </c>
      <c r="F448" s="227">
        <v>0</v>
      </c>
      <c r="G448" s="374"/>
      <c r="I448" s="2"/>
    </row>
    <row r="449" spans="1:9" ht="15" customHeight="1">
      <c r="A449" s="372"/>
      <c r="B449" s="415"/>
      <c r="C449" s="261">
        <v>6059</v>
      </c>
      <c r="D449" s="46" t="s">
        <v>29</v>
      </c>
      <c r="E449" s="228">
        <v>250000</v>
      </c>
      <c r="F449" s="228">
        <v>0</v>
      </c>
      <c r="G449" s="374"/>
      <c r="I449" s="2"/>
    </row>
    <row r="450" spans="1:7" ht="12.75">
      <c r="A450" s="372"/>
      <c r="B450" s="229">
        <v>92605</v>
      </c>
      <c r="C450" s="230"/>
      <c r="D450" s="62" t="s">
        <v>137</v>
      </c>
      <c r="E450" s="231">
        <v>280000</v>
      </c>
      <c r="F450" s="231">
        <v>159747.47</v>
      </c>
      <c r="G450" s="165">
        <f>F450/E450</f>
        <v>0.5705266785714286</v>
      </c>
    </row>
    <row r="451" spans="1:7" ht="56.25">
      <c r="A451" s="372"/>
      <c r="B451" s="416"/>
      <c r="C451" s="232">
        <v>2360</v>
      </c>
      <c r="D451" s="23" t="s">
        <v>148</v>
      </c>
      <c r="E451" s="233">
        <v>240000</v>
      </c>
      <c r="F451" s="233">
        <v>151000</v>
      </c>
      <c r="G451" s="417"/>
    </row>
    <row r="452" spans="1:7" ht="12.75">
      <c r="A452" s="372"/>
      <c r="B452" s="416"/>
      <c r="C452" s="172">
        <v>4210</v>
      </c>
      <c r="D452" s="19" t="s">
        <v>14</v>
      </c>
      <c r="E452" s="22">
        <v>20000</v>
      </c>
      <c r="F452" s="22">
        <v>6691.47</v>
      </c>
      <c r="G452" s="417"/>
    </row>
    <row r="453" spans="1:7" ht="12.75">
      <c r="A453" s="372"/>
      <c r="B453" s="416"/>
      <c r="C453" s="234">
        <v>4300</v>
      </c>
      <c r="D453" s="235" t="s">
        <v>11</v>
      </c>
      <c r="E453" s="22">
        <v>15000</v>
      </c>
      <c r="F453" s="22">
        <v>2056</v>
      </c>
      <c r="G453" s="417"/>
    </row>
    <row r="454" spans="1:7" ht="12.75">
      <c r="A454" s="372"/>
      <c r="B454" s="416"/>
      <c r="C454" s="236">
        <v>4430</v>
      </c>
      <c r="D454" s="237" t="s">
        <v>79</v>
      </c>
      <c r="E454" s="238">
        <v>5000</v>
      </c>
      <c r="F454" s="22">
        <v>0</v>
      </c>
      <c r="G454" s="417"/>
    </row>
    <row r="455" spans="3:7" ht="12.75">
      <c r="C455" s="239"/>
      <c r="D455" s="240" t="s">
        <v>138</v>
      </c>
      <c r="E455" s="241">
        <f>E4+E20+E31+E38+E46+E52+E96+E112+E130+E133+E136+E304+E314+E373+E388+E391+E429+E444</f>
        <v>30882822.11</v>
      </c>
      <c r="F455" s="241">
        <f>F4+F20+F31+F38+F46+F52+F96+F112+F130+F133+F136+F304+F314+F373+F388+F391+F429+F444</f>
        <v>14334479.639999997</v>
      </c>
      <c r="G455" s="242">
        <v>0.4642</v>
      </c>
    </row>
  </sheetData>
  <sheetProtection/>
  <mergeCells count="150">
    <mergeCell ref="A430:A443"/>
    <mergeCell ref="B433:B438"/>
    <mergeCell ref="G433:G438"/>
    <mergeCell ref="A392:A428"/>
    <mergeCell ref="G398:G399"/>
    <mergeCell ref="B406:B408"/>
    <mergeCell ref="B410:B413"/>
    <mergeCell ref="B442:B443"/>
    <mergeCell ref="G442:G443"/>
    <mergeCell ref="B393:B396"/>
    <mergeCell ref="G393:G396"/>
    <mergeCell ref="A445:A454"/>
    <mergeCell ref="B446:B449"/>
    <mergeCell ref="G446:G449"/>
    <mergeCell ref="B451:B454"/>
    <mergeCell ref="G451:G454"/>
    <mergeCell ref="B415:B428"/>
    <mergeCell ref="G415:G428"/>
    <mergeCell ref="B398:B399"/>
    <mergeCell ref="A374:A387"/>
    <mergeCell ref="B375:B387"/>
    <mergeCell ref="G375:G387"/>
    <mergeCell ref="A389:A390"/>
    <mergeCell ref="G406:G408"/>
    <mergeCell ref="B403:B404"/>
    <mergeCell ref="G403:G404"/>
    <mergeCell ref="B370:B372"/>
    <mergeCell ref="G370:G372"/>
    <mergeCell ref="G410:G413"/>
    <mergeCell ref="B326:B329"/>
    <mergeCell ref="G326:G329"/>
    <mergeCell ref="G344:G345"/>
    <mergeCell ref="B344:B345"/>
    <mergeCell ref="B349:B363"/>
    <mergeCell ref="A315:A372"/>
    <mergeCell ref="B320:B324"/>
    <mergeCell ref="G320:G324"/>
    <mergeCell ref="B331:B336"/>
    <mergeCell ref="G331:G336"/>
    <mergeCell ref="B340:B342"/>
    <mergeCell ref="G340:G342"/>
    <mergeCell ref="G349:G363"/>
    <mergeCell ref="B365:B368"/>
    <mergeCell ref="G365:G368"/>
    <mergeCell ref="G301:G303"/>
    <mergeCell ref="A305:A313"/>
    <mergeCell ref="B306:B307"/>
    <mergeCell ref="G306:G307"/>
    <mergeCell ref="B309:B313"/>
    <mergeCell ref="G309:G313"/>
    <mergeCell ref="A137:A303"/>
    <mergeCell ref="B301:B303"/>
    <mergeCell ref="G265:G281"/>
    <mergeCell ref="B283:B285"/>
    <mergeCell ref="B287:B299"/>
    <mergeCell ref="G287:G299"/>
    <mergeCell ref="B265:B281"/>
    <mergeCell ref="G202:G222"/>
    <mergeCell ref="B226:B243"/>
    <mergeCell ref="G226:G243"/>
    <mergeCell ref="B245:B263"/>
    <mergeCell ref="G245:G263"/>
    <mergeCell ref="B202:B222"/>
    <mergeCell ref="B177:B198"/>
    <mergeCell ref="G177:G198"/>
    <mergeCell ref="B138:B156"/>
    <mergeCell ref="G283:G285"/>
    <mergeCell ref="G138:G156"/>
    <mergeCell ref="B158:B175"/>
    <mergeCell ref="G158:G175"/>
    <mergeCell ref="G112:G113"/>
    <mergeCell ref="B115:B121"/>
    <mergeCell ref="A131:A132"/>
    <mergeCell ref="A134:A135"/>
    <mergeCell ref="E112:E113"/>
    <mergeCell ref="F112:F113"/>
    <mergeCell ref="A114:A129"/>
    <mergeCell ref="G115:G121"/>
    <mergeCell ref="B127:B129"/>
    <mergeCell ref="G127:G129"/>
    <mergeCell ref="A112:A113"/>
    <mergeCell ref="B112:B113"/>
    <mergeCell ref="C112:C113"/>
    <mergeCell ref="D112:D113"/>
    <mergeCell ref="E96:E97"/>
    <mergeCell ref="G98:G99"/>
    <mergeCell ref="B100:B102"/>
    <mergeCell ref="G100:G102"/>
    <mergeCell ref="C101:C102"/>
    <mergeCell ref="D101:D102"/>
    <mergeCell ref="E101:E102"/>
    <mergeCell ref="F101:F102"/>
    <mergeCell ref="E98:E99"/>
    <mergeCell ref="F98:F99"/>
    <mergeCell ref="A96:A97"/>
    <mergeCell ref="B96:B97"/>
    <mergeCell ref="C96:C97"/>
    <mergeCell ref="D96:D97"/>
    <mergeCell ref="C98:C99"/>
    <mergeCell ref="D98:D99"/>
    <mergeCell ref="A98:A111"/>
    <mergeCell ref="B104:B111"/>
    <mergeCell ref="B98:B99"/>
    <mergeCell ref="F96:F97"/>
    <mergeCell ref="G96:G97"/>
    <mergeCell ref="A53:A95"/>
    <mergeCell ref="B54:B57"/>
    <mergeCell ref="B59:B61"/>
    <mergeCell ref="G59:G61"/>
    <mergeCell ref="B63:B79"/>
    <mergeCell ref="G63:G79"/>
    <mergeCell ref="B81:B82"/>
    <mergeCell ref="G81:G82"/>
    <mergeCell ref="B84:B95"/>
    <mergeCell ref="A39:A45"/>
    <mergeCell ref="B40:B45"/>
    <mergeCell ref="G40:G45"/>
    <mergeCell ref="A47:A51"/>
    <mergeCell ref="B50:B51"/>
    <mergeCell ref="G50:G51"/>
    <mergeCell ref="G54:G57"/>
    <mergeCell ref="G84:G95"/>
    <mergeCell ref="A21:A30"/>
    <mergeCell ref="B26:B30"/>
    <mergeCell ref="G26:G30"/>
    <mergeCell ref="A32:A37"/>
    <mergeCell ref="B33:B34"/>
    <mergeCell ref="G33:G34"/>
    <mergeCell ref="B36:B37"/>
    <mergeCell ref="G36:G37"/>
    <mergeCell ref="G2:G3"/>
    <mergeCell ref="A5:A19"/>
    <mergeCell ref="B10:B11"/>
    <mergeCell ref="G10:G11"/>
    <mergeCell ref="B15:B19"/>
    <mergeCell ref="G15:G19"/>
    <mergeCell ref="C17:C18"/>
    <mergeCell ref="D17:D18"/>
    <mergeCell ref="E17:E18"/>
    <mergeCell ref="F17:F18"/>
    <mergeCell ref="G104:G111"/>
    <mergeCell ref="B123:B125"/>
    <mergeCell ref="G123:G125"/>
    <mergeCell ref="A1:G1"/>
    <mergeCell ref="A2:A3"/>
    <mergeCell ref="B2:B3"/>
    <mergeCell ref="C2:C3"/>
    <mergeCell ref="D2:D3"/>
    <mergeCell ref="E2:E3"/>
    <mergeCell ref="F2:F3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Lamperska</dc:creator>
  <cp:keywords/>
  <dc:description/>
  <cp:lastModifiedBy>Ksieg</cp:lastModifiedBy>
  <cp:lastPrinted>2014-07-23T09:39:32Z</cp:lastPrinted>
  <dcterms:created xsi:type="dcterms:W3CDTF">2014-07-23T07:37:35Z</dcterms:created>
  <dcterms:modified xsi:type="dcterms:W3CDTF">2014-08-25T07:31:42Z</dcterms:modified>
  <cp:category/>
  <cp:version/>
  <cp:contentType/>
  <cp:contentStatus/>
</cp:coreProperties>
</file>