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4" activeTab="0"/>
  </bookViews>
  <sheets>
    <sheet name="Sheet1" sheetId="1" r:id="rId1"/>
  </sheets>
  <definedNames>
    <definedName name="_xlnm.Print_Area" localSheetId="0">'Sheet1'!$A$1:$H$215</definedName>
  </definedNames>
  <calcPr fullCalcOnLoad="1"/>
</workbook>
</file>

<file path=xl/sharedStrings.xml><?xml version="1.0" encoding="utf-8"?>
<sst xmlns="http://schemas.openxmlformats.org/spreadsheetml/2006/main" count="151" uniqueCount="107">
  <si>
    <t xml:space="preserve"> Dochody</t>
  </si>
  <si>
    <t>Dział</t>
  </si>
  <si>
    <t>Rozdział</t>
  </si>
  <si>
    <t>Paragraf</t>
  </si>
  <si>
    <t>Treść</t>
  </si>
  <si>
    <t>Plan</t>
  </si>
  <si>
    <t>Wykonanie</t>
  </si>
  <si>
    <t>Procent wykonania</t>
  </si>
  <si>
    <t>Rolnictwo i łowiectwo</t>
  </si>
  <si>
    <t>Wpływy z różnych dochodów</t>
  </si>
  <si>
    <t>Środki na dofinansowanie własnych inwestycji gmin (związków gmin), powiatów (związków powiatów), samorządów województw, pozyskane z innych źródeł</t>
  </si>
  <si>
    <t>Pozostała działalność</t>
  </si>
  <si>
    <t>Dotacje celowe otrzymane z budżetu państwa na realizację zadań bieżących z zakresu administracji rządowej  oraz innych zadań zleconych gminie (związkom gmin) ustawami</t>
  </si>
  <si>
    <t>Leśnictwo</t>
  </si>
  <si>
    <t>Gospodarka leśna</t>
  </si>
  <si>
    <t>Dochody z najmu i dzierżawy składników majątkowych Skarbu Państwa, jednostek samorządu terytorialnego  lub innych jednostek zaliczanych do sektora finansów publicznych oraz innych umów o podobnym charakterze</t>
  </si>
  <si>
    <t>Wpływy z usług</t>
  </si>
  <si>
    <t>Wpływy z rożnych dochodów</t>
  </si>
  <si>
    <t>Gospodarka mieszkaniowa</t>
  </si>
  <si>
    <t>Gospodarka gruntami i nieruchomościami</t>
  </si>
  <si>
    <t>Wpływy z różnych opłat</t>
  </si>
  <si>
    <t>Wpływy z tytułu odpłatnego nabycia prawa własności oraz prawa użytkowania wieczystego nieruchomości</t>
  </si>
  <si>
    <t>Pozostałe odsetki</t>
  </si>
  <si>
    <t>Administracja publiczna</t>
  </si>
  <si>
    <t>Urzędy wojewódzkie</t>
  </si>
  <si>
    <t>Dochody jednostek samorządu terytorialnego związane z realizacją zadań z zakresu administracji rządowej  oraz innych zadań zleconych ustawami</t>
  </si>
  <si>
    <t>Urzędy naczelnych organów władzy państwowej, kontroli i ochrony prawa oraz sądownictwa</t>
  </si>
  <si>
    <t>Urzędy naczelnych organów władzy państwowej, kontroli i ochrony prawa</t>
  </si>
  <si>
    <t>Dochody od osób prawnych, od osób fizycznych i od innych jednostek nieposiadających osobowości prawnej oraz wydatki związane z ich poborem</t>
  </si>
  <si>
    <t>Wpływy z podatku dochodowego od osób fizycznych</t>
  </si>
  <si>
    <t>Podatek od działalności gospodarczej osób fizycznych opłacany w formie karty podatkowej</t>
  </si>
  <si>
    <t>Odsetki od nieterminowych wpłat z tytułu podatków i opłat</t>
  </si>
  <si>
    <t>Wpływy z podatku rolnego, podatku leśnego, podatku od czynności cywilnoprawnych, podatków i opłat lokalnych od osób prawnych i innych jednostek organizacyjnych</t>
  </si>
  <si>
    <t>Podatek od nieruchomości</t>
  </si>
  <si>
    <t>Podatek rolny</t>
  </si>
  <si>
    <t>Podatek leśny</t>
  </si>
  <si>
    <t>Podatek od środków transportowych</t>
  </si>
  <si>
    <t>Podatek od czynności cywilnoprawnych</t>
  </si>
  <si>
    <t>Wpływy z podatku rolnego, podatku leśnego, podatku od spadków i darowizn, podatku od czynności cywilnoprawnych oraz podatków i opłat lokalnych od osób fizycznych</t>
  </si>
  <si>
    <t>Podatek od spadków i darowizn</t>
  </si>
  <si>
    <t>Wpływy z opłaty targowej</t>
  </si>
  <si>
    <t>Wpływy z innych opłat stanowiących dochody jednostek samorządu terytorialnego na podstawie ustaw</t>
  </si>
  <si>
    <t>Wpływy z opłaty skarbowej</t>
  </si>
  <si>
    <t>Wpływy z opłaty eksploatacyjnej</t>
  </si>
  <si>
    <t>Wpływy z opłat za zezwolenia na sprzedaż alkoholu</t>
  </si>
  <si>
    <t>Wpływy z innych lokalnych opłat pobieranych przez  jednostki samorządu terytorialnego na podstawie  odrębnych ustaw</t>
  </si>
  <si>
    <t>Udziały gmin w podatkach stanowiących dochód budżetu państwa</t>
  </si>
  <si>
    <t>Podatek dochodowy od osób fizycznych</t>
  </si>
  <si>
    <t>Podatek dochodowy od osób prawnych</t>
  </si>
  <si>
    <t>Różne rozliczenia</t>
  </si>
  <si>
    <t>Część oświatowa subwencji ogólnej dla jednostek samorządu terytorialnego</t>
  </si>
  <si>
    <t>Subwencje ogólne z budżetu państwa</t>
  </si>
  <si>
    <t>Część wyrównawcza subwencji ogólnej dla gmin</t>
  </si>
  <si>
    <t>Oświata i wychowanie</t>
  </si>
  <si>
    <t>Szkoły podstawowe</t>
  </si>
  <si>
    <t>0970</t>
  </si>
  <si>
    <t>Przedszkola</t>
  </si>
  <si>
    <t>Gimnazja</t>
  </si>
  <si>
    <t>Zespoły obsługi ekonomiczno - administracyjnej szkół</t>
  </si>
  <si>
    <t>Stołówki szkolne i przedszkolne</t>
  </si>
  <si>
    <t>Pomoc społeczna</t>
  </si>
  <si>
    <t>Domy pomocy społecznej</t>
  </si>
  <si>
    <t>Świadczenia rodzinne, świadczenia z funduszu alimentacyjnego oraz składki na ubezpieczenia emerytalne i rentowe  z ubezpieczenia społecznego</t>
  </si>
  <si>
    <t xml:space="preserve">Składki na ubezpieczenie zdrowotne opłacane za osoby pobierające niektóre świadczenia z pomocy społecznej,  niektóre świadczenia rodzinne  oraz za osoby uczestniczące w zajęciach w centrum  integracji  społecznej </t>
  </si>
  <si>
    <t>Dotacje celowe otrzymane z budżetu państwa na realizację zadań bieżących z zakresu administracji rządowej  oraz innych zadań zleconych gminie(związkom gmin)ustawami</t>
  </si>
  <si>
    <t>Dotacje celowe otrzymane z budżetu państwa na realizację własnych zadań bieżących gmin (związków gmin)</t>
  </si>
  <si>
    <t>Zasiłki i pomoc w naturze oraz składki na ubezpieczenia emerytalne i rentowe</t>
  </si>
  <si>
    <t>Dotacje celowe otrzymane z budżetu państwa na realizację własnych zadań bieżących gmin ( związków gmin)</t>
  </si>
  <si>
    <t>Zasiłki stałe</t>
  </si>
  <si>
    <t>Ośrodki pomocy społecznej</t>
  </si>
  <si>
    <t>Dotacje celowe otrzymane z budżetu państwa na  realizację zadań bieżących z zakresu administracji rządowej oraz innych zadań zleconych gminie(związkom gmin)ustawami</t>
  </si>
  <si>
    <t>Usługi opiekuńcze i specjalistyczne usługi opiekuńcze</t>
  </si>
  <si>
    <t>Dotacje celowe otrzymane z budżetu państwa na realizację zadań bieżących z zakresu administracji rządowej oraz innych zadań zleconych gminie (związkom gmin) ustawami</t>
  </si>
  <si>
    <t>Pozostałe zadania w zakresie polityki społecznej</t>
  </si>
  <si>
    <t>Dotacje celowe  w ramach programów finansowanych z udziałem środków europejskich oraz środków o których mowa w art. 5 ust.1 pkt 3 oraz  ust. 3 pkt 5 i 6 ustawy, lub płatności  w ramach budżetu środków europejskich</t>
  </si>
  <si>
    <t>Dotacje celowe w ramach programów finansowanych z udziałem środków europejskich oraz środków o których mowa w art. 5 ust.1 pkt 3 oraz  ust. 3 pkt 5 i 6 ustawy, lub płatności  w ramach budżetu środków europejskich</t>
  </si>
  <si>
    <t>Polityki Rolnej Urząd Miejski Miejska Górka</t>
  </si>
  <si>
    <t>Edukacyjna opieka wychowawcza</t>
  </si>
  <si>
    <t>Pomoc materialna dla uczniów</t>
  </si>
  <si>
    <t>Gospodarka komunalna i ochrona środowiska</t>
  </si>
  <si>
    <t>Gospodarka ściekowa i ochrona wód</t>
  </si>
  <si>
    <t xml:space="preserve">Wpływy i wydatki związane z gromadzeniem środków z opłat i kar za korzystanie ze środowiska </t>
  </si>
  <si>
    <t>Wpływy i wydatki związane z gromadzeniem środków  z opłat produktowych</t>
  </si>
  <si>
    <t>0400</t>
  </si>
  <si>
    <t>Wpływy z opłaty produktowej</t>
  </si>
  <si>
    <t>Kultura i ochrona dziedzictwa narodowego</t>
  </si>
  <si>
    <t>Filharmonie,orkiestry,chóry i kapele</t>
  </si>
  <si>
    <t>2910</t>
  </si>
  <si>
    <t>Turystyka</t>
  </si>
  <si>
    <t>Zadania w zakresie upowszechniania turystyki</t>
  </si>
  <si>
    <t>Działalność usługowa</t>
  </si>
  <si>
    <t>Cmentarze</t>
  </si>
  <si>
    <t>Dotacje celowe otrzymane z budżetu państwa na zadania bieżące realizowane przez gminę na podstawie porozumień z organami administracji rządowej</t>
  </si>
  <si>
    <t>2030</t>
  </si>
  <si>
    <t>Oddziały przedszkolne w szkołach podstawowych</t>
  </si>
  <si>
    <t>Dotacje celowe otrzymane z gminy na zadania bieżące realizowane na podstawie porozumień (umów) między jednostkami samorządu terytorialnego</t>
  </si>
  <si>
    <t>Wspieranie rodziny</t>
  </si>
  <si>
    <t>Wpływy ze sprzedaży składników majątkowych</t>
  </si>
  <si>
    <t>Dodatki mieszkaniowe</t>
  </si>
  <si>
    <t>Wybory do Parlamentu Europejskiego</t>
  </si>
  <si>
    <t>Oświetlenie ulic, placów i dróg</t>
  </si>
  <si>
    <t>Obiekty sportowe</t>
  </si>
  <si>
    <t>Infrastruktura wodociągowa i sanitacyjna wsi</t>
  </si>
  <si>
    <t>Wpływy ze zwrotów dotacji oraz płatności, w tym wykorzystanych niezgodnie z przeznaczeniem lub wykorzystanych z naruszeniem procedur, o których mowa w art.. 184 ustawy, pobranych nienależnie lub w nadmiernej wysokości</t>
  </si>
  <si>
    <t>Wpływy z opłat za trwały zarząd, użytkowanie, służebność i użytkowanie wieczyste nieruchomości</t>
  </si>
  <si>
    <t>Urzędy gmin (miast i miast na prawach powiatu)</t>
  </si>
  <si>
    <t>Kultura fizyczna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</si>
</sst>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"/>
    <numFmt numFmtId="165" formatCode="00000"/>
    <numFmt numFmtId="166" formatCode="0000"/>
    <numFmt numFmtId="167" formatCode="#,##0.00;[Red]\-#,##0.00"/>
    <numFmt numFmtId="168" formatCode="???"/>
    <numFmt numFmtId="169" formatCode="?????"/>
    <numFmt numFmtId="170" formatCode="????"/>
    <numFmt numFmtId="171" formatCode="#,##0.00\ [$zł-415];[Red]\-#,##0.00\ [$zł-415]"/>
    <numFmt numFmtId="172" formatCode="#,###.00"/>
    <numFmt numFmtId="173" formatCode="0.00;[Red]0.00"/>
    <numFmt numFmtId="174" formatCode="00\-000"/>
    <numFmt numFmtId="175" formatCode="[$-415]d\ mmmm\ yyyy"/>
  </numFmts>
  <fonts count="27">
    <font>
      <sz val="10"/>
      <name val="Arial"/>
      <family val="2"/>
    </font>
    <font>
      <b/>
      <sz val="8.5"/>
      <color indexed="8"/>
      <name val="Arial"/>
      <family val="2"/>
    </font>
    <font>
      <b/>
      <sz val="8"/>
      <color indexed="8"/>
      <name val="Arial CE"/>
      <family val="2"/>
    </font>
    <font>
      <sz val="8"/>
      <name val="Arial"/>
      <family val="2"/>
    </font>
    <font>
      <sz val="8"/>
      <color indexed="8"/>
      <name val="Arial CE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11" fillId="14" borderId="0" applyNumberFormat="0" applyBorder="0" applyAlignment="0" applyProtection="0"/>
    <xf numFmtId="0" fontId="12" fillId="3" borderId="1" applyNumberFormat="0" applyAlignment="0" applyProtection="0"/>
    <xf numFmtId="0" fontId="13" fillId="2" borderId="2" applyNumberFormat="0" applyAlignment="0" applyProtection="0"/>
    <xf numFmtId="0" fontId="14" fillId="1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5" fillId="0" borderId="3" applyNumberFormat="0" applyFill="0" applyAlignment="0" applyProtection="0"/>
    <xf numFmtId="0" fontId="16" fillId="10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2" borderId="1" applyNumberFormat="0" applyAlignment="0" applyProtection="0"/>
    <xf numFmtId="9" fontId="0" fillId="0" borderId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ill="0" applyBorder="0" applyAlignment="0" applyProtection="0"/>
    <xf numFmtId="0" fontId="0" fillId="0" borderId="0">
      <alignment/>
      <protection/>
    </xf>
    <xf numFmtId="0" fontId="26" fillId="16" borderId="0" applyNumberFormat="0" applyBorder="0" applyAlignment="0" applyProtection="0"/>
  </cellStyleXfs>
  <cellXfs count="334">
    <xf numFmtId="0" fontId="0" fillId="0" borderId="0" xfId="0" applyAlignment="1">
      <alignment/>
    </xf>
    <xf numFmtId="0" fontId="0" fillId="0" borderId="0" xfId="59" applyFont="1">
      <alignment/>
      <protection/>
    </xf>
    <xf numFmtId="0" fontId="0" fillId="0" borderId="10" xfId="59" applyFont="1" applyBorder="1">
      <alignment/>
      <protection/>
    </xf>
    <xf numFmtId="0" fontId="0" fillId="0" borderId="0" xfId="59" applyFont="1" applyBorder="1">
      <alignment/>
      <protection/>
    </xf>
    <xf numFmtId="0" fontId="1" fillId="0" borderId="10" xfId="59" applyFont="1" applyBorder="1" applyAlignment="1">
      <alignment horizontal="center" vertical="center"/>
      <protection/>
    </xf>
    <xf numFmtId="0" fontId="1" fillId="0" borderId="10" xfId="59" applyFont="1" applyBorder="1" applyAlignment="1">
      <alignment horizontal="center" vertical="center" wrapText="1"/>
      <protection/>
    </xf>
    <xf numFmtId="0" fontId="0" fillId="17" borderId="0" xfId="59" applyFont="1" applyFill="1" applyBorder="1">
      <alignment/>
      <protection/>
    </xf>
    <xf numFmtId="0" fontId="0" fillId="17" borderId="0" xfId="59" applyFont="1" applyFill="1">
      <alignment/>
      <protection/>
    </xf>
    <xf numFmtId="0" fontId="0" fillId="17" borderId="0" xfId="0" applyFill="1" applyAlignment="1">
      <alignment/>
    </xf>
    <xf numFmtId="0" fontId="3" fillId="18" borderId="10" xfId="59" applyFont="1" applyFill="1" applyBorder="1" applyAlignment="1">
      <alignment horizontal="left" vertical="top"/>
      <protection/>
    </xf>
    <xf numFmtId="0" fontId="4" fillId="18" borderId="10" xfId="59" applyFont="1" applyFill="1" applyBorder="1" applyAlignment="1">
      <alignment horizontal="left" vertical="center"/>
      <protection/>
    </xf>
    <xf numFmtId="4" fontId="4" fillId="18" borderId="10" xfId="59" applyNumberFormat="1" applyFont="1" applyFill="1" applyBorder="1" applyAlignment="1">
      <alignment horizontal="right" vertical="top"/>
      <protection/>
    </xf>
    <xf numFmtId="10" fontId="4" fillId="18" borderId="10" xfId="59" applyNumberFormat="1" applyFont="1" applyFill="1" applyBorder="1" applyAlignment="1">
      <alignment horizontal="right" vertical="top"/>
      <protection/>
    </xf>
    <xf numFmtId="0" fontId="0" fillId="18" borderId="0" xfId="0" applyFill="1" applyAlignment="1">
      <alignment/>
    </xf>
    <xf numFmtId="166" fontId="3" fillId="17" borderId="10" xfId="59" applyNumberFormat="1" applyFont="1" applyFill="1" applyBorder="1" applyAlignment="1">
      <alignment horizontal="left" vertical="top"/>
      <protection/>
    </xf>
    <xf numFmtId="0" fontId="4" fillId="17" borderId="10" xfId="59" applyFont="1" applyFill="1" applyBorder="1" applyAlignment="1">
      <alignment horizontal="left" vertical="center"/>
      <protection/>
    </xf>
    <xf numFmtId="4" fontId="4" fillId="17" borderId="10" xfId="59" applyNumberFormat="1" applyFont="1" applyFill="1" applyBorder="1" applyAlignment="1">
      <alignment horizontal="right" vertical="top"/>
      <protection/>
    </xf>
    <xf numFmtId="0" fontId="3" fillId="17" borderId="10" xfId="59" applyFont="1" applyFill="1" applyBorder="1" applyAlignment="1">
      <alignment horizontal="left" vertical="top"/>
      <protection/>
    </xf>
    <xf numFmtId="0" fontId="4" fillId="17" borderId="10" xfId="59" applyFont="1" applyFill="1" applyBorder="1" applyAlignment="1">
      <alignment horizontal="left" vertical="center" wrapText="1"/>
      <protection/>
    </xf>
    <xf numFmtId="165" fontId="4" fillId="19" borderId="10" xfId="59" applyNumberFormat="1" applyFont="1" applyFill="1" applyBorder="1" applyAlignment="1">
      <alignment horizontal="left" vertical="top"/>
      <protection/>
    </xf>
    <xf numFmtId="0" fontId="3" fillId="19" borderId="10" xfId="59" applyFont="1" applyFill="1" applyBorder="1" applyAlignment="1">
      <alignment horizontal="left" vertical="top"/>
      <protection/>
    </xf>
    <xf numFmtId="0" fontId="4" fillId="19" borderId="10" xfId="59" applyFont="1" applyFill="1" applyBorder="1" applyAlignment="1">
      <alignment horizontal="left" vertical="center"/>
      <protection/>
    </xf>
    <xf numFmtId="4" fontId="4" fillId="19" borderId="10" xfId="59" applyNumberFormat="1" applyFont="1" applyFill="1" applyBorder="1" applyAlignment="1">
      <alignment horizontal="right" vertical="top"/>
      <protection/>
    </xf>
    <xf numFmtId="10" fontId="4" fillId="19" borderId="10" xfId="59" applyNumberFormat="1" applyFont="1" applyFill="1" applyBorder="1" applyAlignment="1">
      <alignment horizontal="right" vertical="top"/>
      <protection/>
    </xf>
    <xf numFmtId="0" fontId="3" fillId="0" borderId="10" xfId="59" applyFont="1" applyBorder="1" applyAlignment="1">
      <alignment horizontal="left" vertical="top"/>
      <protection/>
    </xf>
    <xf numFmtId="0" fontId="4" fillId="0" borderId="11" xfId="59" applyFont="1" applyBorder="1" applyAlignment="1">
      <alignment horizontal="left" vertical="center" wrapText="1"/>
      <protection/>
    </xf>
    <xf numFmtId="4" fontId="4" fillId="0" borderId="10" xfId="59" applyNumberFormat="1" applyFont="1" applyBorder="1" applyAlignment="1">
      <alignment horizontal="right" vertical="top"/>
      <protection/>
    </xf>
    <xf numFmtId="10" fontId="4" fillId="0" borderId="10" xfId="59" applyNumberFormat="1" applyFont="1" applyBorder="1" applyAlignment="1">
      <alignment horizontal="right" vertical="top"/>
      <protection/>
    </xf>
    <xf numFmtId="166" fontId="4" fillId="0" borderId="10" xfId="59" applyNumberFormat="1" applyFont="1" applyBorder="1" applyAlignment="1">
      <alignment horizontal="left" vertical="top"/>
      <protection/>
    </xf>
    <xf numFmtId="0" fontId="6" fillId="17" borderId="0" xfId="59" applyFont="1" applyFill="1" applyBorder="1">
      <alignment/>
      <protection/>
    </xf>
    <xf numFmtId="0" fontId="6" fillId="17" borderId="10" xfId="59" applyFont="1" applyFill="1" applyBorder="1">
      <alignment/>
      <protection/>
    </xf>
    <xf numFmtId="166" fontId="4" fillId="19" borderId="10" xfId="59" applyNumberFormat="1" applyFont="1" applyFill="1" applyBorder="1" applyAlignment="1">
      <alignment horizontal="left" vertical="top"/>
      <protection/>
    </xf>
    <xf numFmtId="166" fontId="3" fillId="0" borderId="10" xfId="0" applyNumberFormat="1" applyFont="1" applyBorder="1" applyAlignment="1">
      <alignment horizontal="left" vertical="top"/>
    </xf>
    <xf numFmtId="0" fontId="4" fillId="0" borderId="10" xfId="59" applyFont="1" applyFill="1" applyBorder="1" applyAlignment="1">
      <alignment horizontal="left" vertical="center"/>
      <protection/>
    </xf>
    <xf numFmtId="167" fontId="3" fillId="0" borderId="10" xfId="0" applyNumberFormat="1" applyFont="1" applyBorder="1" applyAlignment="1">
      <alignment vertical="top"/>
    </xf>
    <xf numFmtId="164" fontId="4" fillId="0" borderId="10" xfId="59" applyNumberFormat="1" applyFont="1" applyBorder="1" applyAlignment="1">
      <alignment horizontal="right" vertical="top"/>
      <protection/>
    </xf>
    <xf numFmtId="169" fontId="4" fillId="19" borderId="10" xfId="59" applyNumberFormat="1" applyFont="1" applyFill="1" applyBorder="1" applyAlignment="1">
      <alignment horizontal="left" vertical="top"/>
      <protection/>
    </xf>
    <xf numFmtId="0" fontId="4" fillId="0" borderId="10" xfId="59" applyFont="1" applyBorder="1" applyAlignment="1">
      <alignment horizontal="left" vertical="center"/>
      <protection/>
    </xf>
    <xf numFmtId="0" fontId="4" fillId="0" borderId="10" xfId="59" applyFont="1" applyBorder="1" applyAlignment="1">
      <alignment horizontal="left" vertical="center" wrapText="1"/>
      <protection/>
    </xf>
    <xf numFmtId="10" fontId="4" fillId="17" borderId="10" xfId="59" applyNumberFormat="1" applyFont="1" applyFill="1" applyBorder="1" applyAlignment="1">
      <alignment horizontal="right" vertical="top"/>
      <protection/>
    </xf>
    <xf numFmtId="166" fontId="4" fillId="18" borderId="10" xfId="59" applyNumberFormat="1" applyFont="1" applyFill="1" applyBorder="1" applyAlignment="1">
      <alignment horizontal="left" vertical="top"/>
      <protection/>
    </xf>
    <xf numFmtId="170" fontId="4" fillId="0" borderId="10" xfId="59" applyNumberFormat="1" applyFont="1" applyBorder="1" applyAlignment="1">
      <alignment horizontal="left" vertical="top"/>
      <protection/>
    </xf>
    <xf numFmtId="0" fontId="8" fillId="18" borderId="10" xfId="59" applyFont="1" applyFill="1" applyBorder="1" applyAlignment="1">
      <alignment horizontal="left" vertical="center" wrapText="1"/>
      <protection/>
    </xf>
    <xf numFmtId="4" fontId="3" fillId="18" borderId="10" xfId="59" applyNumberFormat="1" applyFont="1" applyFill="1" applyBorder="1" applyAlignment="1">
      <alignment vertical="top"/>
      <protection/>
    </xf>
    <xf numFmtId="10" fontId="3" fillId="18" borderId="10" xfId="59" applyNumberFormat="1" applyFont="1" applyFill="1" applyBorder="1" applyAlignment="1">
      <alignment vertical="top"/>
      <protection/>
    </xf>
    <xf numFmtId="0" fontId="8" fillId="17" borderId="10" xfId="59" applyFont="1" applyFill="1" applyBorder="1" applyAlignment="1">
      <alignment horizontal="left" vertical="center" wrapText="1"/>
      <protection/>
    </xf>
    <xf numFmtId="4" fontId="3" fillId="17" borderId="10" xfId="59" applyNumberFormat="1" applyFont="1" applyFill="1" applyBorder="1" applyAlignment="1">
      <alignment vertical="top"/>
      <protection/>
    </xf>
    <xf numFmtId="169" fontId="4" fillId="17" borderId="10" xfId="59" applyNumberFormat="1" applyFont="1" applyFill="1" applyBorder="1" applyAlignment="1">
      <alignment horizontal="left" vertical="top"/>
      <protection/>
    </xf>
    <xf numFmtId="0" fontId="4" fillId="18" borderId="10" xfId="59" applyFont="1" applyFill="1" applyBorder="1" applyAlignment="1">
      <alignment horizontal="left" vertical="center" wrapText="1"/>
      <protection/>
    </xf>
    <xf numFmtId="49" fontId="3" fillId="19" borderId="10" xfId="59" applyNumberFormat="1" applyFont="1" applyFill="1" applyBorder="1" applyAlignment="1">
      <alignment horizontal="left" vertical="top"/>
      <protection/>
    </xf>
    <xf numFmtId="49" fontId="3" fillId="0" borderId="10" xfId="0" applyNumberFormat="1" applyFont="1" applyBorder="1" applyAlignment="1">
      <alignment horizontal="left" vertical="top"/>
    </xf>
    <xf numFmtId="4" fontId="4" fillId="0" borderId="10" xfId="59" applyNumberFormat="1" applyFont="1" applyFill="1" applyBorder="1" applyAlignment="1">
      <alignment horizontal="right" vertical="top"/>
      <protection/>
    </xf>
    <xf numFmtId="4" fontId="3" fillId="0" borderId="10" xfId="59" applyNumberFormat="1" applyFont="1" applyBorder="1" applyAlignment="1">
      <alignment vertical="top"/>
      <protection/>
    </xf>
    <xf numFmtId="10" fontId="3" fillId="0" borderId="10" xfId="59" applyNumberFormat="1" applyFont="1" applyBorder="1" applyAlignment="1">
      <alignment vertical="top"/>
      <protection/>
    </xf>
    <xf numFmtId="0" fontId="6" fillId="0" borderId="0" xfId="59" applyFont="1" applyBorder="1">
      <alignment/>
      <protection/>
    </xf>
    <xf numFmtId="0" fontId="6" fillId="0" borderId="0" xfId="59" applyFont="1">
      <alignment/>
      <protection/>
    </xf>
    <xf numFmtId="0" fontId="6" fillId="0" borderId="0" xfId="0" applyFont="1" applyAlignment="1">
      <alignment/>
    </xf>
    <xf numFmtId="49" fontId="3" fillId="0" borderId="10" xfId="59" applyNumberFormat="1" applyFont="1" applyBorder="1" applyAlignment="1">
      <alignment horizontal="left" vertical="top"/>
      <protection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4" fontId="5" fillId="0" borderId="0" xfId="59" applyNumberFormat="1" applyFont="1" applyBorder="1">
      <alignment/>
      <protection/>
    </xf>
    <xf numFmtId="10" fontId="5" fillId="0" borderId="0" xfId="59" applyNumberFormat="1" applyFont="1" applyBorder="1">
      <alignment/>
      <protection/>
    </xf>
    <xf numFmtId="4" fontId="3" fillId="0" borderId="0" xfId="59" applyNumberFormat="1" applyFont="1">
      <alignment/>
      <protection/>
    </xf>
    <xf numFmtId="165" fontId="3" fillId="18" borderId="13" xfId="59" applyNumberFormat="1" applyFont="1" applyFill="1" applyBorder="1" applyAlignment="1">
      <alignment horizontal="left" vertical="center"/>
      <protection/>
    </xf>
    <xf numFmtId="165" fontId="4" fillId="19" borderId="13" xfId="59" applyNumberFormat="1" applyFont="1" applyFill="1" applyBorder="1" applyAlignment="1">
      <alignment horizontal="left" vertical="top"/>
      <protection/>
    </xf>
    <xf numFmtId="4" fontId="4" fillId="17" borderId="11" xfId="59" applyNumberFormat="1" applyFont="1" applyFill="1" applyBorder="1" applyAlignment="1">
      <alignment horizontal="right" vertical="top"/>
      <protection/>
    </xf>
    <xf numFmtId="0" fontId="3" fillId="0" borderId="13" xfId="59" applyFont="1" applyBorder="1" applyAlignment="1">
      <alignment horizontal="left" vertical="top"/>
      <protection/>
    </xf>
    <xf numFmtId="0" fontId="3" fillId="19" borderId="13" xfId="59" applyFont="1" applyFill="1" applyBorder="1" applyAlignment="1">
      <alignment horizontal="left" vertical="top"/>
      <protection/>
    </xf>
    <xf numFmtId="173" fontId="3" fillId="6" borderId="14" xfId="59" applyNumberFormat="1" applyFont="1" applyFill="1" applyBorder="1" applyAlignment="1">
      <alignment horizontal="right"/>
      <protection/>
    </xf>
    <xf numFmtId="10" fontId="3" fillId="20" borderId="14" xfId="59" applyNumberFormat="1" applyFont="1" applyFill="1" applyBorder="1" applyAlignment="1">
      <alignment horizontal="right" vertical="top"/>
      <protection/>
    </xf>
    <xf numFmtId="0" fontId="3" fillId="19" borderId="15" xfId="59" applyFont="1" applyFill="1" applyBorder="1" applyAlignment="1">
      <alignment horizontal="left" vertical="top"/>
      <protection/>
    </xf>
    <xf numFmtId="0" fontId="4" fillId="0" borderId="10" xfId="59" applyFont="1" applyFill="1" applyBorder="1" applyAlignment="1">
      <alignment horizontal="left" vertical="center" wrapText="1"/>
      <protection/>
    </xf>
    <xf numFmtId="10" fontId="4" fillId="19" borderId="11" xfId="59" applyNumberFormat="1" applyFont="1" applyFill="1" applyBorder="1" applyAlignment="1">
      <alignment horizontal="right" vertical="top"/>
      <protection/>
    </xf>
    <xf numFmtId="167" fontId="4" fillId="17" borderId="14" xfId="59" applyNumberFormat="1" applyFont="1" applyFill="1" applyBorder="1" applyAlignment="1">
      <alignment horizontal="right" vertical="top"/>
      <protection/>
    </xf>
    <xf numFmtId="4" fontId="4" fillId="17" borderId="14" xfId="59" applyNumberFormat="1" applyFont="1" applyFill="1" applyBorder="1" applyAlignment="1">
      <alignment horizontal="right" vertical="top"/>
      <protection/>
    </xf>
    <xf numFmtId="0" fontId="3" fillId="19" borderId="14" xfId="59" applyFont="1" applyFill="1" applyBorder="1" applyAlignment="1">
      <alignment horizontal="left" vertical="top"/>
      <protection/>
    </xf>
    <xf numFmtId="10" fontId="4" fillId="19" borderId="14" xfId="59" applyNumberFormat="1" applyFont="1" applyFill="1" applyBorder="1" applyAlignment="1">
      <alignment horizontal="right" vertical="top"/>
      <protection/>
    </xf>
    <xf numFmtId="0" fontId="3" fillId="17" borderId="14" xfId="59" applyFont="1" applyFill="1" applyBorder="1" applyAlignment="1">
      <alignment horizontal="left" vertical="top"/>
      <protection/>
    </xf>
    <xf numFmtId="0" fontId="3" fillId="0" borderId="15" xfId="59" applyFont="1" applyBorder="1" applyAlignment="1">
      <alignment horizontal="center" vertical="top"/>
      <protection/>
    </xf>
    <xf numFmtId="10" fontId="4" fillId="0" borderId="15" xfId="59" applyNumberFormat="1" applyFont="1" applyBorder="1" applyAlignment="1">
      <alignment horizontal="center" vertical="top"/>
      <protection/>
    </xf>
    <xf numFmtId="166" fontId="4" fillId="21" borderId="10" xfId="59" applyNumberFormat="1" applyFont="1" applyFill="1" applyBorder="1" applyAlignment="1">
      <alignment horizontal="left" vertical="top"/>
      <protection/>
    </xf>
    <xf numFmtId="0" fontId="4" fillId="21" borderId="10" xfId="59" applyFont="1" applyFill="1" applyBorder="1" applyAlignment="1">
      <alignment horizontal="left" vertical="center"/>
      <protection/>
    </xf>
    <xf numFmtId="4" fontId="4" fillId="21" borderId="10" xfId="59" applyNumberFormat="1" applyFont="1" applyFill="1" applyBorder="1" applyAlignment="1">
      <alignment horizontal="right" vertical="top"/>
      <protection/>
    </xf>
    <xf numFmtId="10" fontId="4" fillId="21" borderId="15" xfId="59" applyNumberFormat="1" applyFont="1" applyFill="1" applyBorder="1" applyAlignment="1">
      <alignment horizontal="center" vertical="top"/>
      <protection/>
    </xf>
    <xf numFmtId="169" fontId="4" fillId="22" borderId="15" xfId="59" applyNumberFormat="1" applyFont="1" applyFill="1" applyBorder="1" applyAlignment="1">
      <alignment horizontal="center" vertical="top"/>
      <protection/>
    </xf>
    <xf numFmtId="49" fontId="3" fillId="21" borderId="10" xfId="0" applyNumberFormat="1" applyFont="1" applyFill="1" applyBorder="1" applyAlignment="1">
      <alignment horizontal="left" vertical="top"/>
    </xf>
    <xf numFmtId="0" fontId="4" fillId="21" borderId="10" xfId="59" applyFont="1" applyFill="1" applyBorder="1" applyAlignment="1">
      <alignment horizontal="left" vertical="center" wrapText="1"/>
      <protection/>
    </xf>
    <xf numFmtId="166" fontId="9" fillId="19" borderId="15" xfId="59" applyNumberFormat="1" applyFont="1" applyFill="1" applyBorder="1" applyAlignment="1">
      <alignment horizontal="left" vertical="top"/>
      <protection/>
    </xf>
    <xf numFmtId="0" fontId="9" fillId="19" borderId="15" xfId="59" applyFont="1" applyFill="1" applyBorder="1" applyAlignment="1">
      <alignment horizontal="left" vertical="center"/>
      <protection/>
    </xf>
    <xf numFmtId="4" fontId="9" fillId="19" borderId="15" xfId="59" applyNumberFormat="1" applyFont="1" applyFill="1" applyBorder="1" applyAlignment="1">
      <alignment horizontal="right" vertical="top"/>
      <protection/>
    </xf>
    <xf numFmtId="10" fontId="9" fillId="19" borderId="15" xfId="59" applyNumberFormat="1" applyFont="1" applyFill="1" applyBorder="1" applyAlignment="1">
      <alignment horizontal="right" vertical="top"/>
      <protection/>
    </xf>
    <xf numFmtId="166" fontId="4" fillId="17" borderId="16" xfId="59" applyNumberFormat="1" applyFont="1" applyFill="1" applyBorder="1" applyAlignment="1">
      <alignment horizontal="left" vertical="top"/>
      <protection/>
    </xf>
    <xf numFmtId="166" fontId="4" fillId="0" borderId="17" xfId="59" applyNumberFormat="1" applyFont="1" applyBorder="1" applyAlignment="1">
      <alignment horizontal="left" vertical="top"/>
      <protection/>
    </xf>
    <xf numFmtId="166" fontId="4" fillId="0" borderId="18" xfId="59" applyNumberFormat="1" applyFont="1" applyBorder="1" applyAlignment="1">
      <alignment horizontal="left" vertical="top"/>
      <protection/>
    </xf>
    <xf numFmtId="4" fontId="4" fillId="17" borderId="19" xfId="59" applyNumberFormat="1" applyFont="1" applyFill="1" applyBorder="1" applyAlignment="1">
      <alignment horizontal="right" vertical="top"/>
      <protection/>
    </xf>
    <xf numFmtId="2" fontId="4" fillId="0" borderId="20" xfId="59" applyNumberFormat="1" applyFont="1" applyBorder="1" applyAlignment="1">
      <alignment horizontal="right" vertical="top"/>
      <protection/>
    </xf>
    <xf numFmtId="2" fontId="4" fillId="0" borderId="21" xfId="59" applyNumberFormat="1" applyFont="1" applyBorder="1" applyAlignment="1">
      <alignment horizontal="right" vertical="top"/>
      <protection/>
    </xf>
    <xf numFmtId="2" fontId="4" fillId="0" borderId="14" xfId="59" applyNumberFormat="1" applyFont="1" applyBorder="1" applyAlignment="1">
      <alignment horizontal="right" vertical="top"/>
      <protection/>
    </xf>
    <xf numFmtId="2" fontId="4" fillId="0" borderId="22" xfId="59" applyNumberFormat="1" applyFont="1" applyBorder="1" applyAlignment="1">
      <alignment horizontal="right" vertical="top"/>
      <protection/>
    </xf>
    <xf numFmtId="0" fontId="3" fillId="18" borderId="11" xfId="59" applyFont="1" applyFill="1" applyBorder="1" applyAlignment="1">
      <alignment horizontal="left" vertical="top"/>
      <protection/>
    </xf>
    <xf numFmtId="0" fontId="4" fillId="18" borderId="11" xfId="59" applyFont="1" applyFill="1" applyBorder="1" applyAlignment="1">
      <alignment horizontal="left" vertical="center"/>
      <protection/>
    </xf>
    <xf numFmtId="4" fontId="4" fillId="18" borderId="11" xfId="59" applyNumberFormat="1" applyFont="1" applyFill="1" applyBorder="1" applyAlignment="1">
      <alignment horizontal="right" vertical="top"/>
      <protection/>
    </xf>
    <xf numFmtId="10" fontId="4" fillId="18" borderId="11" xfId="59" applyNumberFormat="1" applyFont="1" applyFill="1" applyBorder="1" applyAlignment="1">
      <alignment horizontal="right" vertical="top"/>
      <protection/>
    </xf>
    <xf numFmtId="166" fontId="3" fillId="0" borderId="14" xfId="0" applyNumberFormat="1" applyFont="1" applyBorder="1" applyAlignment="1">
      <alignment horizontal="left" vertical="top" wrapText="1"/>
    </xf>
    <xf numFmtId="166" fontId="3" fillId="21" borderId="14" xfId="0" applyNumberFormat="1" applyFont="1" applyFill="1" applyBorder="1" applyAlignment="1">
      <alignment horizontal="left" vertical="top" wrapText="1"/>
    </xf>
    <xf numFmtId="167" fontId="4" fillId="19" borderId="14" xfId="59" applyNumberFormat="1" applyFont="1" applyFill="1" applyBorder="1" applyAlignment="1">
      <alignment horizontal="right" vertical="top"/>
      <protection/>
    </xf>
    <xf numFmtId="0" fontId="3" fillId="23" borderId="10" xfId="59" applyFont="1" applyFill="1" applyBorder="1" applyAlignment="1">
      <alignment horizontal="left" vertical="top"/>
      <protection/>
    </xf>
    <xf numFmtId="0" fontId="3" fillId="17" borderId="13" xfId="59" applyNumberFormat="1" applyFont="1" applyFill="1" applyBorder="1" applyAlignment="1">
      <alignment horizontal="left" vertical="center"/>
      <protection/>
    </xf>
    <xf numFmtId="10" fontId="2" fillId="17" borderId="10" xfId="59" applyNumberFormat="1" applyFont="1" applyFill="1" applyBorder="1" applyAlignment="1">
      <alignment horizontal="right" vertical="top"/>
      <protection/>
    </xf>
    <xf numFmtId="169" fontId="4" fillId="18" borderId="14" xfId="59" applyNumberFormat="1" applyFont="1" applyFill="1" applyBorder="1" applyAlignment="1">
      <alignment horizontal="left" vertical="top"/>
      <protection/>
    </xf>
    <xf numFmtId="0" fontId="3" fillId="18" borderId="14" xfId="59" applyFont="1" applyFill="1" applyBorder="1" applyAlignment="1">
      <alignment horizontal="left" vertical="top"/>
      <protection/>
    </xf>
    <xf numFmtId="0" fontId="4" fillId="18" borderId="14" xfId="59" applyFont="1" applyFill="1" applyBorder="1" applyAlignment="1">
      <alignment horizontal="left" vertical="center"/>
      <protection/>
    </xf>
    <xf numFmtId="4" fontId="4" fillId="18" borderId="14" xfId="59" applyNumberFormat="1" applyFont="1" applyFill="1" applyBorder="1" applyAlignment="1">
      <alignment horizontal="right" vertical="top"/>
      <protection/>
    </xf>
    <xf numFmtId="10" fontId="4" fillId="18" borderId="23" xfId="59" applyNumberFormat="1" applyFont="1" applyFill="1" applyBorder="1" applyAlignment="1">
      <alignment horizontal="right" vertical="top"/>
      <protection/>
    </xf>
    <xf numFmtId="0" fontId="3" fillId="18" borderId="15" xfId="59" applyFont="1" applyFill="1" applyBorder="1" applyAlignment="1">
      <alignment horizontal="left" vertical="top"/>
      <protection/>
    </xf>
    <xf numFmtId="0" fontId="4" fillId="18" borderId="15" xfId="59" applyFont="1" applyFill="1" applyBorder="1" applyAlignment="1">
      <alignment horizontal="left" vertical="center"/>
      <protection/>
    </xf>
    <xf numFmtId="4" fontId="4" fillId="18" borderId="15" xfId="59" applyNumberFormat="1" applyFont="1" applyFill="1" applyBorder="1" applyAlignment="1">
      <alignment horizontal="right" vertical="top"/>
      <protection/>
    </xf>
    <xf numFmtId="10" fontId="4" fillId="18" borderId="15" xfId="59" applyNumberFormat="1" applyFont="1" applyFill="1" applyBorder="1" applyAlignment="1">
      <alignment horizontal="right" vertical="top"/>
      <protection/>
    </xf>
    <xf numFmtId="4" fontId="4" fillId="24" borderId="15" xfId="59" applyNumberFormat="1" applyFont="1" applyFill="1" applyBorder="1" applyAlignment="1">
      <alignment horizontal="right" vertical="top"/>
      <protection/>
    </xf>
    <xf numFmtId="10" fontId="4" fillId="17" borderId="15" xfId="59" applyNumberFormat="1" applyFont="1" applyFill="1" applyBorder="1" applyAlignment="1">
      <alignment horizontal="center" vertical="top"/>
      <protection/>
    </xf>
    <xf numFmtId="10" fontId="4" fillId="24" borderId="24" xfId="59" applyNumberFormat="1" applyFont="1" applyFill="1" applyBorder="1" applyAlignment="1">
      <alignment horizontal="center" vertical="top"/>
      <protection/>
    </xf>
    <xf numFmtId="0" fontId="3" fillId="24" borderId="11" xfId="59" applyFont="1" applyFill="1" applyBorder="1" applyAlignment="1">
      <alignment horizontal="center" vertical="top"/>
      <protection/>
    </xf>
    <xf numFmtId="0" fontId="3" fillId="24" borderId="24" xfId="59" applyFont="1" applyFill="1" applyBorder="1" applyAlignment="1">
      <alignment horizontal="center" vertical="top"/>
      <protection/>
    </xf>
    <xf numFmtId="0" fontId="3" fillId="17" borderId="24" xfId="59" applyFont="1" applyFill="1" applyBorder="1" applyAlignment="1">
      <alignment horizontal="center" vertical="top"/>
      <protection/>
    </xf>
    <xf numFmtId="10" fontId="9" fillId="17" borderId="24" xfId="59" applyNumberFormat="1" applyFont="1" applyFill="1" applyBorder="1" applyAlignment="1">
      <alignment horizontal="center" vertical="top"/>
      <protection/>
    </xf>
    <xf numFmtId="0" fontId="3" fillId="21" borderId="10" xfId="59" applyFont="1" applyFill="1" applyBorder="1" applyAlignment="1">
      <alignment horizontal="left" vertical="top"/>
      <protection/>
    </xf>
    <xf numFmtId="166" fontId="3" fillId="21" borderId="10" xfId="0" applyNumberFormat="1" applyFont="1" applyFill="1" applyBorder="1" applyAlignment="1">
      <alignment horizontal="left" vertical="top"/>
    </xf>
    <xf numFmtId="167" fontId="3" fillId="21" borderId="10" xfId="0" applyNumberFormat="1" applyFont="1" applyFill="1" applyBorder="1" applyAlignment="1">
      <alignment vertical="top"/>
    </xf>
    <xf numFmtId="10" fontId="4" fillId="21" borderId="10" xfId="59" applyNumberFormat="1" applyFont="1" applyFill="1" applyBorder="1" applyAlignment="1">
      <alignment horizontal="right" vertical="top"/>
      <protection/>
    </xf>
    <xf numFmtId="166" fontId="3" fillId="0" borderId="10" xfId="59" applyNumberFormat="1" applyFont="1" applyBorder="1" applyAlignment="1">
      <alignment horizontal="left" vertical="top"/>
      <protection/>
    </xf>
    <xf numFmtId="170" fontId="4" fillId="21" borderId="10" xfId="59" applyNumberFormat="1" applyFont="1" applyFill="1" applyBorder="1" applyAlignment="1">
      <alignment horizontal="left" vertical="top"/>
      <protection/>
    </xf>
    <xf numFmtId="0" fontId="3" fillId="24" borderId="10" xfId="59" applyFont="1" applyFill="1" applyBorder="1" applyAlignment="1">
      <alignment horizontal="center" vertical="top"/>
      <protection/>
    </xf>
    <xf numFmtId="166" fontId="3" fillId="19" borderId="10" xfId="59" applyNumberFormat="1" applyFont="1" applyFill="1" applyBorder="1" applyAlignment="1">
      <alignment horizontal="left" vertical="top"/>
      <protection/>
    </xf>
    <xf numFmtId="10" fontId="4" fillId="25" borderId="10" xfId="59" applyNumberFormat="1" applyFont="1" applyFill="1" applyBorder="1" applyAlignment="1">
      <alignment horizontal="center" vertical="top"/>
      <protection/>
    </xf>
    <xf numFmtId="0" fontId="3" fillId="25" borderId="10" xfId="59" applyFont="1" applyFill="1" applyBorder="1" applyAlignment="1">
      <alignment horizontal="left" vertical="top"/>
      <protection/>
    </xf>
    <xf numFmtId="173" fontId="3" fillId="17" borderId="25" xfId="0" applyNumberFormat="1" applyFont="1" applyFill="1" applyBorder="1" applyAlignment="1">
      <alignment vertical="top"/>
    </xf>
    <xf numFmtId="173" fontId="3" fillId="17" borderId="14" xfId="0" applyNumberFormat="1" applyFont="1" applyFill="1" applyBorder="1" applyAlignment="1">
      <alignment vertical="top"/>
    </xf>
    <xf numFmtId="2" fontId="3" fillId="6" borderId="14" xfId="59" applyNumberFormat="1" applyFont="1" applyFill="1" applyBorder="1" applyAlignment="1">
      <alignment horizontal="right"/>
      <protection/>
    </xf>
    <xf numFmtId="169" fontId="4" fillId="26" borderId="15" xfId="59" applyNumberFormat="1" applyFont="1" applyFill="1" applyBorder="1" applyAlignment="1">
      <alignment horizontal="left" vertical="top"/>
      <protection/>
    </xf>
    <xf numFmtId="0" fontId="3" fillId="6" borderId="14" xfId="59" applyFont="1" applyFill="1" applyBorder="1" applyAlignment="1">
      <alignment horizontal="left"/>
      <protection/>
    </xf>
    <xf numFmtId="0" fontId="3" fillId="17" borderId="20" xfId="0" applyFont="1" applyFill="1" applyBorder="1" applyAlignment="1">
      <alignment horizontal="left"/>
    </xf>
    <xf numFmtId="166" fontId="3" fillId="17" borderId="25" xfId="0" applyNumberFormat="1" applyFont="1" applyFill="1" applyBorder="1" applyAlignment="1">
      <alignment horizontal="left" vertical="top"/>
    </xf>
    <xf numFmtId="0" fontId="3" fillId="17" borderId="14" xfId="0" applyFont="1" applyFill="1" applyBorder="1" applyAlignment="1">
      <alignment horizontal="left"/>
    </xf>
    <xf numFmtId="0" fontId="3" fillId="17" borderId="14" xfId="0" applyFont="1" applyFill="1" applyBorder="1" applyAlignment="1">
      <alignment horizontal="left" vertical="top"/>
    </xf>
    <xf numFmtId="2" fontId="3" fillId="17" borderId="25" xfId="0" applyNumberFormat="1" applyFont="1" applyFill="1" applyBorder="1" applyAlignment="1">
      <alignment horizontal="right" vertical="top"/>
    </xf>
    <xf numFmtId="10" fontId="3" fillId="17" borderId="26" xfId="59" applyNumberFormat="1" applyFont="1" applyFill="1" applyBorder="1" applyAlignment="1">
      <alignment vertical="top"/>
      <protection/>
    </xf>
    <xf numFmtId="10" fontId="3" fillId="17" borderId="17" xfId="59" applyNumberFormat="1" applyFont="1" applyFill="1" applyBorder="1" applyAlignment="1">
      <alignment vertical="top"/>
      <protection/>
    </xf>
    <xf numFmtId="0" fontId="4" fillId="17" borderId="11" xfId="59" applyFont="1" applyFill="1" applyBorder="1" applyAlignment="1">
      <alignment horizontal="left" vertical="center" wrapText="1"/>
      <protection/>
    </xf>
    <xf numFmtId="0" fontId="1" fillId="0" borderId="10" xfId="59" applyFont="1" applyBorder="1" applyAlignment="1">
      <alignment horizontal="left" vertical="center"/>
      <protection/>
    </xf>
    <xf numFmtId="166" fontId="4" fillId="0" borderId="20" xfId="59" applyNumberFormat="1" applyFont="1" applyBorder="1" applyAlignment="1">
      <alignment horizontal="left" vertical="center" wrapText="1"/>
      <protection/>
    </xf>
    <xf numFmtId="166" fontId="4" fillId="0" borderId="14" xfId="59" applyNumberFormat="1" applyFont="1" applyBorder="1" applyAlignment="1">
      <alignment horizontal="left" vertical="center" wrapText="1"/>
      <protection/>
    </xf>
    <xf numFmtId="166" fontId="3" fillId="19" borderId="14" xfId="59" applyNumberFormat="1" applyFont="1" applyFill="1" applyBorder="1" applyAlignment="1">
      <alignment horizontal="left" vertical="center"/>
      <protection/>
    </xf>
    <xf numFmtId="166" fontId="3" fillId="17" borderId="14" xfId="59" applyNumberFormat="1" applyFont="1" applyFill="1" applyBorder="1" applyAlignment="1">
      <alignment horizontal="left" vertical="center" wrapText="1"/>
      <protection/>
    </xf>
    <xf numFmtId="0" fontId="3" fillId="0" borderId="0" xfId="0" applyFont="1" applyAlignment="1">
      <alignment horizontal="left" vertical="center" wrapText="1"/>
    </xf>
    <xf numFmtId="0" fontId="3" fillId="6" borderId="14" xfId="59" applyFont="1" applyFill="1" applyBorder="1" applyAlignment="1">
      <alignment horizontal="left" vertical="center"/>
      <protection/>
    </xf>
    <xf numFmtId="0" fontId="3" fillId="0" borderId="25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164" fontId="2" fillId="27" borderId="11" xfId="59" applyNumberFormat="1" applyFont="1" applyFill="1" applyBorder="1" applyAlignment="1">
      <alignment horizontal="left" vertical="center"/>
      <protection/>
    </xf>
    <xf numFmtId="0" fontId="3" fillId="27" borderId="10" xfId="59" applyNumberFormat="1" applyFont="1" applyFill="1" applyBorder="1" applyAlignment="1">
      <alignment horizontal="left" vertical="center"/>
      <protection/>
    </xf>
    <xf numFmtId="0" fontId="3" fillId="27" borderId="10" xfId="59" applyFont="1" applyFill="1" applyBorder="1" applyAlignment="1">
      <alignment horizontal="left" vertical="top"/>
      <protection/>
    </xf>
    <xf numFmtId="0" fontId="2" fillId="27" borderId="10" xfId="59" applyFont="1" applyFill="1" applyBorder="1" applyAlignment="1">
      <alignment horizontal="left" vertical="center"/>
      <protection/>
    </xf>
    <xf numFmtId="4" fontId="2" fillId="27" borderId="10" xfId="59" applyNumberFormat="1" applyFont="1" applyFill="1" applyBorder="1" applyAlignment="1">
      <alignment horizontal="right" vertical="top"/>
      <protection/>
    </xf>
    <xf numFmtId="10" fontId="2" fillId="27" borderId="10" xfId="59" applyNumberFormat="1" applyFont="1" applyFill="1" applyBorder="1" applyAlignment="1">
      <alignment horizontal="right" vertical="top"/>
      <protection/>
    </xf>
    <xf numFmtId="164" fontId="2" fillId="27" borderId="15" xfId="59" applyNumberFormat="1" applyFont="1" applyFill="1" applyBorder="1" applyAlignment="1">
      <alignment horizontal="left" vertical="top"/>
      <protection/>
    </xf>
    <xf numFmtId="0" fontId="5" fillId="27" borderId="10" xfId="59" applyFont="1" applyFill="1" applyBorder="1" applyAlignment="1">
      <alignment horizontal="left" vertical="top"/>
      <protection/>
    </xf>
    <xf numFmtId="166" fontId="2" fillId="27" borderId="10" xfId="59" applyNumberFormat="1" applyFont="1" applyFill="1" applyBorder="1" applyAlignment="1">
      <alignment horizontal="left" vertical="top"/>
      <protection/>
    </xf>
    <xf numFmtId="168" fontId="2" fillId="27" borderId="10" xfId="59" applyNumberFormat="1" applyFont="1" applyFill="1" applyBorder="1" applyAlignment="1">
      <alignment horizontal="left" vertical="top"/>
      <protection/>
    </xf>
    <xf numFmtId="0" fontId="5" fillId="4" borderId="15" xfId="59" applyFont="1" applyFill="1" applyBorder="1" applyAlignment="1">
      <alignment horizontal="center" vertical="top"/>
      <protection/>
    </xf>
    <xf numFmtId="0" fontId="3" fillId="4" borderId="15" xfId="59" applyFont="1" applyFill="1" applyBorder="1" applyAlignment="1">
      <alignment horizontal="center" vertical="top"/>
      <protection/>
    </xf>
    <xf numFmtId="166" fontId="4" fillId="4" borderId="10" xfId="59" applyNumberFormat="1" applyFont="1" applyFill="1" applyBorder="1" applyAlignment="1">
      <alignment horizontal="left" vertical="top"/>
      <protection/>
    </xf>
    <xf numFmtId="0" fontId="2" fillId="4" borderId="10" xfId="59" applyFont="1" applyFill="1" applyBorder="1" applyAlignment="1">
      <alignment horizontal="left" vertical="center"/>
      <protection/>
    </xf>
    <xf numFmtId="4" fontId="2" fillId="4" borderId="10" xfId="59" applyNumberFormat="1" applyFont="1" applyFill="1" applyBorder="1" applyAlignment="1">
      <alignment horizontal="right" vertical="top"/>
      <protection/>
    </xf>
    <xf numFmtId="10" fontId="2" fillId="4" borderId="15" xfId="59" applyNumberFormat="1" applyFont="1" applyFill="1" applyBorder="1" applyAlignment="1">
      <alignment horizontal="center" vertical="top"/>
      <protection/>
    </xf>
    <xf numFmtId="0" fontId="0" fillId="23" borderId="0" xfId="59" applyFont="1" applyFill="1" applyBorder="1">
      <alignment/>
      <protection/>
    </xf>
    <xf numFmtId="0" fontId="5" fillId="27" borderId="10" xfId="59" applyFont="1" applyFill="1" applyBorder="1" applyAlignment="1">
      <alignment horizontal="left" vertical="top"/>
      <protection/>
    </xf>
    <xf numFmtId="0" fontId="5" fillId="28" borderId="10" xfId="59" applyFont="1" applyFill="1" applyBorder="1" applyAlignment="1">
      <alignment horizontal="left" vertical="top"/>
      <protection/>
    </xf>
    <xf numFmtId="0" fontId="3" fillId="28" borderId="10" xfId="0" applyFont="1" applyFill="1" applyBorder="1" applyAlignment="1">
      <alignment horizontal="left" vertical="top"/>
    </xf>
    <xf numFmtId="0" fontId="2" fillId="28" borderId="10" xfId="59" applyFont="1" applyFill="1" applyBorder="1" applyAlignment="1">
      <alignment horizontal="left" vertical="center"/>
      <protection/>
    </xf>
    <xf numFmtId="4" fontId="5" fillId="28" borderId="10" xfId="59" applyNumberFormat="1" applyFont="1" applyFill="1" applyBorder="1" applyAlignment="1">
      <alignment vertical="top"/>
      <protection/>
    </xf>
    <xf numFmtId="10" fontId="5" fillId="28" borderId="10" xfId="59" applyNumberFormat="1" applyFont="1" applyFill="1" applyBorder="1" applyAlignment="1">
      <alignment vertical="top"/>
      <protection/>
    </xf>
    <xf numFmtId="168" fontId="2" fillId="27" borderId="11" xfId="59" applyNumberFormat="1" applyFont="1" applyFill="1" applyBorder="1" applyAlignment="1">
      <alignment horizontal="left" vertical="top"/>
      <protection/>
    </xf>
    <xf numFmtId="0" fontId="3" fillId="27" borderId="11" xfId="59" applyFont="1" applyFill="1" applyBorder="1" applyAlignment="1">
      <alignment horizontal="left" vertical="top"/>
      <protection/>
    </xf>
    <xf numFmtId="0" fontId="2" fillId="27" borderId="11" xfId="59" applyFont="1" applyFill="1" applyBorder="1" applyAlignment="1">
      <alignment horizontal="left" vertical="center"/>
      <protection/>
    </xf>
    <xf numFmtId="4" fontId="2" fillId="27" borderId="11" xfId="59" applyNumberFormat="1" applyFont="1" applyFill="1" applyBorder="1" applyAlignment="1">
      <alignment horizontal="right" vertical="top"/>
      <protection/>
    </xf>
    <xf numFmtId="10" fontId="2" fillId="27" borderId="11" xfId="59" applyNumberFormat="1" applyFont="1" applyFill="1" applyBorder="1" applyAlignment="1">
      <alignment horizontal="right" vertical="top"/>
      <protection/>
    </xf>
    <xf numFmtId="168" fontId="2" fillId="27" borderId="14" xfId="59" applyNumberFormat="1" applyFont="1" applyFill="1" applyBorder="1" applyAlignment="1">
      <alignment horizontal="left" vertical="top"/>
      <protection/>
    </xf>
    <xf numFmtId="0" fontId="3" fillId="27" borderId="14" xfId="59" applyFont="1" applyFill="1" applyBorder="1" applyAlignment="1">
      <alignment horizontal="left" vertical="top"/>
      <protection/>
    </xf>
    <xf numFmtId="0" fontId="2" fillId="27" borderId="14" xfId="59" applyFont="1" applyFill="1" applyBorder="1" applyAlignment="1">
      <alignment horizontal="left" vertical="center"/>
      <protection/>
    </xf>
    <xf numFmtId="4" fontId="2" fillId="27" borderId="14" xfId="59" applyNumberFormat="1" applyFont="1" applyFill="1" applyBorder="1" applyAlignment="1">
      <alignment horizontal="right" vertical="top"/>
      <protection/>
    </xf>
    <xf numFmtId="10" fontId="2" fillId="27" borderId="14" xfId="59" applyNumberFormat="1" applyFont="1" applyFill="1" applyBorder="1" applyAlignment="1">
      <alignment horizontal="right" vertical="top"/>
      <protection/>
    </xf>
    <xf numFmtId="0" fontId="5" fillId="4" borderId="14" xfId="0" applyFont="1" applyFill="1" applyBorder="1" applyAlignment="1">
      <alignment horizontal="left"/>
    </xf>
    <xf numFmtId="0" fontId="5" fillId="4" borderId="14" xfId="0" applyFont="1" applyFill="1" applyBorder="1" applyAlignment="1">
      <alignment horizontal="right"/>
    </xf>
    <xf numFmtId="173" fontId="5" fillId="4" borderId="14" xfId="0" applyNumberFormat="1" applyFont="1" applyFill="1" applyBorder="1" applyAlignment="1">
      <alignment horizontal="right"/>
    </xf>
    <xf numFmtId="10" fontId="5" fillId="29" borderId="14" xfId="59" applyNumberFormat="1" applyFont="1" applyFill="1" applyBorder="1" applyAlignment="1">
      <alignment horizontal="right" vertical="top"/>
      <protection/>
    </xf>
    <xf numFmtId="0" fontId="3" fillId="21" borderId="15" xfId="59" applyFont="1" applyFill="1" applyBorder="1" applyAlignment="1">
      <alignment horizontal="left" vertical="top"/>
      <protection/>
    </xf>
    <xf numFmtId="0" fontId="5" fillId="4" borderId="14" xfId="0" applyFont="1" applyFill="1" applyBorder="1" applyAlignment="1">
      <alignment horizontal="left" vertical="center"/>
    </xf>
    <xf numFmtId="2" fontId="5" fillId="4" borderId="14" xfId="0" applyNumberFormat="1" applyFont="1" applyFill="1" applyBorder="1" applyAlignment="1">
      <alignment horizontal="right"/>
    </xf>
    <xf numFmtId="0" fontId="2" fillId="27" borderId="10" xfId="59" applyFont="1" applyFill="1" applyBorder="1" applyAlignment="1">
      <alignment horizontal="left" vertical="center" wrapText="1"/>
      <protection/>
    </xf>
    <xf numFmtId="0" fontId="5" fillId="27" borderId="10" xfId="59" applyFont="1" applyFill="1" applyBorder="1" applyAlignment="1">
      <alignment horizontal="left" vertical="top"/>
      <protection/>
    </xf>
    <xf numFmtId="0" fontId="7" fillId="27" borderId="10" xfId="59" applyFont="1" applyFill="1" applyBorder="1" applyAlignment="1">
      <alignment horizontal="left" vertical="center" wrapText="1"/>
      <protection/>
    </xf>
    <xf numFmtId="4" fontId="5" fillId="27" borderId="10" xfId="59" applyNumberFormat="1" applyFont="1" applyFill="1" applyBorder="1" applyAlignment="1">
      <alignment vertical="top"/>
      <protection/>
    </xf>
    <xf numFmtId="10" fontId="5" fillId="27" borderId="10" xfId="59" applyNumberFormat="1" applyFont="1" applyFill="1" applyBorder="1" applyAlignment="1">
      <alignment vertical="top"/>
      <protection/>
    </xf>
    <xf numFmtId="0" fontId="3" fillId="17" borderId="11" xfId="59" applyFont="1" applyFill="1" applyBorder="1" applyAlignment="1">
      <alignment horizontal="left" vertical="top"/>
      <protection/>
    </xf>
    <xf numFmtId="0" fontId="3" fillId="17" borderId="15" xfId="59" applyFont="1" applyFill="1" applyBorder="1" applyAlignment="1">
      <alignment horizontal="left" vertical="top"/>
      <protection/>
    </xf>
    <xf numFmtId="4" fontId="5" fillId="17" borderId="11" xfId="59" applyNumberFormat="1" applyFont="1" applyFill="1" applyBorder="1" applyAlignment="1">
      <alignment vertical="top"/>
      <protection/>
    </xf>
    <xf numFmtId="4" fontId="5" fillId="17" borderId="15" xfId="59" applyNumberFormat="1" applyFont="1" applyFill="1" applyBorder="1" applyAlignment="1">
      <alignment vertical="top"/>
      <protection/>
    </xf>
    <xf numFmtId="169" fontId="4" fillId="19" borderId="11" xfId="59" applyNumberFormat="1" applyFont="1" applyFill="1" applyBorder="1" applyAlignment="1">
      <alignment horizontal="left" vertical="top"/>
      <protection/>
    </xf>
    <xf numFmtId="169" fontId="4" fillId="19" borderId="24" xfId="59" applyNumberFormat="1" applyFont="1" applyFill="1" applyBorder="1" applyAlignment="1">
      <alignment horizontal="left" vertical="top"/>
      <protection/>
    </xf>
    <xf numFmtId="169" fontId="4" fillId="19" borderId="15" xfId="59" applyNumberFormat="1" applyFont="1" applyFill="1" applyBorder="1" applyAlignment="1">
      <alignment horizontal="left" vertical="top"/>
      <protection/>
    </xf>
    <xf numFmtId="0" fontId="3" fillId="19" borderId="11" xfId="59" applyFont="1" applyFill="1" applyBorder="1" applyAlignment="1">
      <alignment horizontal="left" vertical="top"/>
      <protection/>
    </xf>
    <xf numFmtId="0" fontId="3" fillId="19" borderId="24" xfId="59" applyFont="1" applyFill="1" applyBorder="1" applyAlignment="1">
      <alignment horizontal="left" vertical="top"/>
      <protection/>
    </xf>
    <xf numFmtId="0" fontId="3" fillId="19" borderId="15" xfId="59" applyFont="1" applyFill="1" applyBorder="1" applyAlignment="1">
      <alignment horizontal="left" vertical="top"/>
      <protection/>
    </xf>
    <xf numFmtId="0" fontId="4" fillId="19" borderId="11" xfId="59" applyFont="1" applyFill="1" applyBorder="1" applyAlignment="1">
      <alignment horizontal="left" vertical="center" wrapText="1"/>
      <protection/>
    </xf>
    <xf numFmtId="0" fontId="4" fillId="19" borderId="24" xfId="59" applyFont="1" applyFill="1" applyBorder="1" applyAlignment="1">
      <alignment horizontal="left" vertical="center" wrapText="1"/>
      <protection/>
    </xf>
    <xf numFmtId="0" fontId="4" fillId="0" borderId="24" xfId="59" applyFont="1" applyBorder="1" applyAlignment="1">
      <alignment horizontal="left" vertical="center" wrapText="1"/>
      <protection/>
    </xf>
    <xf numFmtId="0" fontId="4" fillId="0" borderId="15" xfId="59" applyFont="1" applyBorder="1" applyAlignment="1">
      <alignment horizontal="left" vertical="center" wrapText="1"/>
      <protection/>
    </xf>
    <xf numFmtId="166" fontId="4" fillId="0" borderId="10" xfId="59" applyNumberFormat="1" applyFont="1" applyBorder="1" applyAlignment="1">
      <alignment horizontal="left" vertical="top"/>
      <protection/>
    </xf>
    <xf numFmtId="10" fontId="4" fillId="19" borderId="10" xfId="59" applyNumberFormat="1" applyFont="1" applyFill="1" applyBorder="1" applyAlignment="1">
      <alignment horizontal="right" vertical="top"/>
      <protection/>
    </xf>
    <xf numFmtId="0" fontId="3" fillId="27" borderId="10" xfId="59" applyFont="1" applyFill="1" applyBorder="1" applyAlignment="1">
      <alignment horizontal="left" vertical="top"/>
      <protection/>
    </xf>
    <xf numFmtId="169" fontId="4" fillId="19" borderId="10" xfId="59" applyNumberFormat="1" applyFont="1" applyFill="1" applyBorder="1" applyAlignment="1">
      <alignment horizontal="left" vertical="top"/>
      <protection/>
    </xf>
    <xf numFmtId="0" fontId="3" fillId="19" borderId="10" xfId="59" applyFont="1" applyFill="1" applyBorder="1" applyAlignment="1">
      <alignment horizontal="left" vertical="top"/>
      <protection/>
    </xf>
    <xf numFmtId="0" fontId="4" fillId="19" borderId="10" xfId="59" applyFont="1" applyFill="1" applyBorder="1" applyAlignment="1">
      <alignment horizontal="left" vertical="center" wrapText="1"/>
      <protection/>
    </xf>
    <xf numFmtId="4" fontId="4" fillId="19" borderId="10" xfId="59" applyNumberFormat="1" applyFont="1" applyFill="1" applyBorder="1" applyAlignment="1">
      <alignment horizontal="right" vertical="top"/>
      <protection/>
    </xf>
    <xf numFmtId="0" fontId="4" fillId="17" borderId="15" xfId="59" applyFont="1" applyFill="1" applyBorder="1" applyAlignment="1">
      <alignment horizontal="left" vertical="center" wrapText="1"/>
      <protection/>
    </xf>
    <xf numFmtId="4" fontId="4" fillId="17" borderId="10" xfId="59" applyNumberFormat="1" applyFont="1" applyFill="1" applyBorder="1" applyAlignment="1">
      <alignment horizontal="right" vertical="top"/>
      <protection/>
    </xf>
    <xf numFmtId="170" fontId="4" fillId="0" borderId="10" xfId="59" applyNumberFormat="1" applyFont="1" applyBorder="1" applyAlignment="1">
      <alignment horizontal="left" vertical="top"/>
      <protection/>
    </xf>
    <xf numFmtId="0" fontId="4" fillId="0" borderId="10" xfId="59" applyFont="1" applyBorder="1" applyAlignment="1">
      <alignment horizontal="left" vertical="center" wrapText="1"/>
      <protection/>
    </xf>
    <xf numFmtId="4" fontId="2" fillId="27" borderId="10" xfId="59" applyNumberFormat="1" applyFont="1" applyFill="1" applyBorder="1" applyAlignment="1">
      <alignment horizontal="right" vertical="top"/>
      <protection/>
    </xf>
    <xf numFmtId="10" fontId="2" fillId="27" borderId="10" xfId="59" applyNumberFormat="1" applyFont="1" applyFill="1" applyBorder="1" applyAlignment="1">
      <alignment horizontal="right" vertical="top"/>
      <protection/>
    </xf>
    <xf numFmtId="0" fontId="0" fillId="0" borderId="10" xfId="59" applyFont="1" applyBorder="1">
      <alignment/>
      <protection/>
    </xf>
    <xf numFmtId="164" fontId="2" fillId="17" borderId="14" xfId="59" applyNumberFormat="1" applyFont="1" applyFill="1" applyBorder="1" applyAlignment="1">
      <alignment horizontal="left" vertical="center"/>
      <protection/>
    </xf>
    <xf numFmtId="0" fontId="3" fillId="0" borderId="13" xfId="59" applyFont="1" applyBorder="1" applyAlignment="1">
      <alignment horizontal="left" vertical="top"/>
      <protection/>
    </xf>
    <xf numFmtId="0" fontId="4" fillId="0" borderId="11" xfId="59" applyFont="1" applyBorder="1" applyAlignment="1">
      <alignment horizontal="left" vertical="center" wrapText="1"/>
      <protection/>
    </xf>
    <xf numFmtId="10" fontId="4" fillId="0" borderId="10" xfId="59" applyNumberFormat="1" applyFont="1" applyBorder="1" applyAlignment="1">
      <alignment horizontal="right" vertical="top"/>
      <protection/>
    </xf>
    <xf numFmtId="166" fontId="4" fillId="17" borderId="10" xfId="59" applyNumberFormat="1" applyFont="1" applyFill="1" applyBorder="1" applyAlignment="1">
      <alignment horizontal="left" vertical="top"/>
      <protection/>
    </xf>
    <xf numFmtId="0" fontId="4" fillId="17" borderId="11" xfId="59" applyFont="1" applyFill="1" applyBorder="1" applyAlignment="1">
      <alignment horizontal="left" vertical="center" wrapText="1"/>
      <protection/>
    </xf>
    <xf numFmtId="0" fontId="3" fillId="0" borderId="21" xfId="59" applyFont="1" applyBorder="1" applyAlignment="1">
      <alignment horizontal="center" vertical="top"/>
      <protection/>
    </xf>
    <xf numFmtId="0" fontId="3" fillId="0" borderId="27" xfId="59" applyFont="1" applyBorder="1" applyAlignment="1">
      <alignment horizontal="center" vertical="top"/>
      <protection/>
    </xf>
    <xf numFmtId="0" fontId="3" fillId="0" borderId="28" xfId="59" applyFont="1" applyBorder="1" applyAlignment="1">
      <alignment horizontal="center" vertical="top"/>
      <protection/>
    </xf>
    <xf numFmtId="0" fontId="3" fillId="0" borderId="29" xfId="59" applyFont="1" applyBorder="1" applyAlignment="1">
      <alignment horizontal="center" vertical="top"/>
      <protection/>
    </xf>
    <xf numFmtId="0" fontId="3" fillId="0" borderId="30" xfId="59" applyFont="1" applyBorder="1" applyAlignment="1">
      <alignment horizontal="center" vertical="top"/>
      <protection/>
    </xf>
    <xf numFmtId="0" fontId="3" fillId="0" borderId="20" xfId="59" applyFont="1" applyBorder="1" applyAlignment="1">
      <alignment horizontal="left" vertical="top"/>
      <protection/>
    </xf>
    <xf numFmtId="0" fontId="3" fillId="0" borderId="25" xfId="59" applyFont="1" applyBorder="1" applyAlignment="1">
      <alignment horizontal="left" vertical="top"/>
      <protection/>
    </xf>
    <xf numFmtId="168" fontId="2" fillId="27" borderId="10" xfId="59" applyNumberFormat="1" applyFont="1" applyFill="1" applyBorder="1" applyAlignment="1">
      <alignment horizontal="left" vertical="top"/>
      <protection/>
    </xf>
    <xf numFmtId="168" fontId="2" fillId="17" borderId="11" xfId="59" applyNumberFormat="1" applyFont="1" applyFill="1" applyBorder="1" applyAlignment="1">
      <alignment horizontal="left" vertical="top"/>
      <protection/>
    </xf>
    <xf numFmtId="168" fontId="2" fillId="17" borderId="24" xfId="59" applyNumberFormat="1" applyFont="1" applyFill="1" applyBorder="1" applyAlignment="1">
      <alignment horizontal="left" vertical="top"/>
      <protection/>
    </xf>
    <xf numFmtId="168" fontId="2" fillId="17" borderId="15" xfId="59" applyNumberFormat="1" applyFont="1" applyFill="1" applyBorder="1" applyAlignment="1">
      <alignment horizontal="left" vertical="top"/>
      <protection/>
    </xf>
    <xf numFmtId="0" fontId="3" fillId="0" borderId="15" xfId="59" applyFont="1" applyBorder="1" applyAlignment="1">
      <alignment horizontal="left" vertical="top"/>
      <protection/>
    </xf>
    <xf numFmtId="0" fontId="3" fillId="0" borderId="10" xfId="59" applyFont="1" applyBorder="1" applyAlignment="1">
      <alignment horizontal="left" vertical="top"/>
      <protection/>
    </xf>
    <xf numFmtId="0" fontId="3" fillId="0" borderId="11" xfId="59" applyFont="1" applyBorder="1" applyAlignment="1">
      <alignment horizontal="left" vertical="top" wrapText="1"/>
      <protection/>
    </xf>
    <xf numFmtId="0" fontId="0" fillId="0" borderId="2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10" fontId="4" fillId="0" borderId="11" xfId="59" applyNumberFormat="1" applyFont="1" applyBorder="1" applyAlignment="1">
      <alignment horizontal="center" vertical="top"/>
      <protection/>
    </xf>
    <xf numFmtId="10" fontId="4" fillId="0" borderId="24" xfId="59" applyNumberFormat="1" applyFont="1" applyBorder="1" applyAlignment="1">
      <alignment horizontal="center" vertical="top"/>
      <protection/>
    </xf>
    <xf numFmtId="4" fontId="4" fillId="0" borderId="10" xfId="59" applyNumberFormat="1" applyFont="1" applyBorder="1" applyAlignment="1">
      <alignment horizontal="right" vertical="top"/>
      <protection/>
    </xf>
    <xf numFmtId="0" fontId="3" fillId="0" borderId="11" xfId="59" applyFont="1" applyBorder="1" applyAlignment="1">
      <alignment horizontal="center" vertical="top"/>
      <protection/>
    </xf>
    <xf numFmtId="0" fontId="3" fillId="0" borderId="24" xfId="59" applyFont="1" applyBorder="1" applyAlignment="1">
      <alignment horizontal="center" vertical="top"/>
      <protection/>
    </xf>
    <xf numFmtId="0" fontId="3" fillId="0" borderId="15" xfId="59" applyFont="1" applyBorder="1" applyAlignment="1">
      <alignment horizontal="center" vertical="top"/>
      <protection/>
    </xf>
    <xf numFmtId="0" fontId="4" fillId="19" borderId="15" xfId="59" applyFont="1" applyFill="1" applyBorder="1" applyAlignment="1">
      <alignment horizontal="left" vertical="center" wrapText="1"/>
      <protection/>
    </xf>
    <xf numFmtId="4" fontId="3" fillId="19" borderId="11" xfId="59" applyNumberFormat="1" applyFont="1" applyFill="1" applyBorder="1" applyAlignment="1">
      <alignment vertical="top"/>
      <protection/>
    </xf>
    <xf numFmtId="4" fontId="3" fillId="19" borderId="24" xfId="59" applyNumberFormat="1" applyFont="1" applyFill="1" applyBorder="1" applyAlignment="1">
      <alignment vertical="top"/>
      <protection/>
    </xf>
    <xf numFmtId="4" fontId="3" fillId="19" borderId="15" xfId="59" applyNumberFormat="1" applyFont="1" applyFill="1" applyBorder="1" applyAlignment="1">
      <alignment vertical="top"/>
      <protection/>
    </xf>
    <xf numFmtId="10" fontId="3" fillId="19" borderId="11" xfId="59" applyNumberFormat="1" applyFont="1" applyFill="1" applyBorder="1" applyAlignment="1">
      <alignment vertical="top"/>
      <protection/>
    </xf>
    <xf numFmtId="10" fontId="3" fillId="19" borderId="24" xfId="59" applyNumberFormat="1" applyFont="1" applyFill="1" applyBorder="1" applyAlignment="1">
      <alignment vertical="top"/>
      <protection/>
    </xf>
    <xf numFmtId="10" fontId="3" fillId="19" borderId="15" xfId="59" applyNumberFormat="1" applyFont="1" applyFill="1" applyBorder="1" applyAlignment="1">
      <alignment vertical="top"/>
      <protection/>
    </xf>
    <xf numFmtId="0" fontId="3" fillId="0" borderId="11" xfId="59" applyFont="1" applyBorder="1" applyAlignment="1">
      <alignment horizontal="left" vertical="top"/>
      <protection/>
    </xf>
    <xf numFmtId="0" fontId="3" fillId="0" borderId="24" xfId="59" applyFont="1" applyBorder="1" applyAlignment="1">
      <alignment horizontal="left" vertical="top"/>
      <protection/>
    </xf>
    <xf numFmtId="10" fontId="4" fillId="0" borderId="11" xfId="59" applyNumberFormat="1" applyFont="1" applyBorder="1" applyAlignment="1">
      <alignment horizontal="right" vertical="top"/>
      <protection/>
    </xf>
    <xf numFmtId="10" fontId="4" fillId="0" borderId="24" xfId="59" applyNumberFormat="1" applyFont="1" applyBorder="1" applyAlignment="1">
      <alignment horizontal="right" vertical="top"/>
      <protection/>
    </xf>
    <xf numFmtId="10" fontId="4" fillId="0" borderId="15" xfId="59" applyNumberFormat="1" applyFont="1" applyBorder="1" applyAlignment="1">
      <alignment horizontal="right" vertical="top"/>
      <protection/>
    </xf>
    <xf numFmtId="4" fontId="4" fillId="19" borderId="11" xfId="59" applyNumberFormat="1" applyFont="1" applyFill="1" applyBorder="1" applyAlignment="1">
      <alignment horizontal="right" vertical="top"/>
      <protection/>
    </xf>
    <xf numFmtId="4" fontId="4" fillId="19" borderId="24" xfId="59" applyNumberFormat="1" applyFont="1" applyFill="1" applyBorder="1" applyAlignment="1">
      <alignment horizontal="right" vertical="top"/>
      <protection/>
    </xf>
    <xf numFmtId="4" fontId="4" fillId="19" borderId="15" xfId="59" applyNumberFormat="1" applyFont="1" applyFill="1" applyBorder="1" applyAlignment="1">
      <alignment horizontal="right" vertical="top"/>
      <protection/>
    </xf>
    <xf numFmtId="10" fontId="4" fillId="19" borderId="11" xfId="59" applyNumberFormat="1" applyFont="1" applyFill="1" applyBorder="1" applyAlignment="1">
      <alignment horizontal="right" vertical="top"/>
      <protection/>
    </xf>
    <xf numFmtId="10" fontId="4" fillId="19" borderId="24" xfId="59" applyNumberFormat="1" applyFont="1" applyFill="1" applyBorder="1" applyAlignment="1">
      <alignment horizontal="right" vertical="top"/>
      <protection/>
    </xf>
    <xf numFmtId="10" fontId="4" fillId="19" borderId="15" xfId="59" applyNumberFormat="1" applyFont="1" applyFill="1" applyBorder="1" applyAlignment="1">
      <alignment horizontal="right" vertical="top"/>
      <protection/>
    </xf>
    <xf numFmtId="0" fontId="3" fillId="0" borderId="19" xfId="59" applyFont="1" applyBorder="1" applyAlignment="1">
      <alignment horizontal="left" vertical="top"/>
      <protection/>
    </xf>
    <xf numFmtId="0" fontId="3" fillId="0" borderId="31" xfId="59" applyFont="1" applyBorder="1" applyAlignment="1">
      <alignment horizontal="left" vertical="top"/>
      <protection/>
    </xf>
    <xf numFmtId="10" fontId="4" fillId="0" borderId="16" xfId="59" applyNumberFormat="1" applyFont="1" applyBorder="1" applyAlignment="1">
      <alignment horizontal="right" vertical="top"/>
      <protection/>
    </xf>
    <xf numFmtId="10" fontId="4" fillId="0" borderId="26" xfId="59" applyNumberFormat="1" applyFont="1" applyBorder="1" applyAlignment="1">
      <alignment horizontal="right" vertical="top"/>
      <protection/>
    </xf>
    <xf numFmtId="166" fontId="4" fillId="0" borderId="11" xfId="59" applyNumberFormat="1" applyFont="1" applyBorder="1" applyAlignment="1">
      <alignment horizontal="left" vertical="top"/>
      <protection/>
    </xf>
    <xf numFmtId="166" fontId="4" fillId="0" borderId="24" xfId="59" applyNumberFormat="1" applyFont="1" applyBorder="1" applyAlignment="1">
      <alignment horizontal="left" vertical="top"/>
      <protection/>
    </xf>
    <xf numFmtId="166" fontId="4" fillId="0" borderId="15" xfId="59" applyNumberFormat="1" applyFont="1" applyBorder="1" applyAlignment="1">
      <alignment horizontal="left" vertical="top"/>
      <protection/>
    </xf>
    <xf numFmtId="4" fontId="4" fillId="0" borderId="11" xfId="59" applyNumberFormat="1" applyFont="1" applyBorder="1" applyAlignment="1">
      <alignment horizontal="right" vertical="top"/>
      <protection/>
    </xf>
    <xf numFmtId="4" fontId="4" fillId="0" borderId="24" xfId="59" applyNumberFormat="1" applyFont="1" applyBorder="1" applyAlignment="1">
      <alignment horizontal="right" vertical="top"/>
      <protection/>
    </xf>
    <xf numFmtId="4" fontId="4" fillId="0" borderId="15" xfId="59" applyNumberFormat="1" applyFont="1" applyBorder="1" applyAlignment="1">
      <alignment horizontal="right" vertical="top"/>
      <protection/>
    </xf>
    <xf numFmtId="4" fontId="3" fillId="19" borderId="32" xfId="59" applyNumberFormat="1" applyFont="1" applyFill="1" applyBorder="1" applyAlignment="1">
      <alignment vertical="top"/>
      <protection/>
    </xf>
    <xf numFmtId="0" fontId="3" fillId="19" borderId="32" xfId="59" applyFont="1" applyFill="1" applyBorder="1" applyAlignment="1">
      <alignment horizontal="left" vertical="top"/>
      <protection/>
    </xf>
    <xf numFmtId="0" fontId="4" fillId="19" borderId="32" xfId="59" applyFont="1" applyFill="1" applyBorder="1" applyAlignment="1">
      <alignment horizontal="left" vertical="center" wrapText="1"/>
      <protection/>
    </xf>
    <xf numFmtId="4" fontId="3" fillId="19" borderId="10" xfId="59" applyNumberFormat="1" applyFont="1" applyFill="1" applyBorder="1" applyAlignment="1">
      <alignment vertical="top"/>
      <protection/>
    </xf>
    <xf numFmtId="10" fontId="3" fillId="19" borderId="10" xfId="59" applyNumberFormat="1" applyFont="1" applyFill="1" applyBorder="1" applyAlignment="1">
      <alignment vertical="top"/>
      <protection/>
    </xf>
    <xf numFmtId="171" fontId="3" fillId="19" borderId="10" xfId="59" applyNumberFormat="1" applyFont="1" applyFill="1" applyBorder="1" applyAlignment="1">
      <alignment horizontal="left" vertical="top"/>
      <protection/>
    </xf>
    <xf numFmtId="169" fontId="4" fillId="17" borderId="11" xfId="59" applyNumberFormat="1" applyFont="1" applyFill="1" applyBorder="1" applyAlignment="1">
      <alignment horizontal="center" vertical="top"/>
      <protection/>
    </xf>
    <xf numFmtId="169" fontId="4" fillId="17" borderId="24" xfId="59" applyNumberFormat="1" applyFont="1" applyFill="1" applyBorder="1" applyAlignment="1">
      <alignment horizontal="center" vertical="top"/>
      <protection/>
    </xf>
    <xf numFmtId="169" fontId="4" fillId="17" borderId="33" xfId="59" applyNumberFormat="1" applyFont="1" applyFill="1" applyBorder="1" applyAlignment="1">
      <alignment horizontal="center" vertical="top"/>
      <protection/>
    </xf>
    <xf numFmtId="10" fontId="4" fillId="17" borderId="14" xfId="59" applyNumberFormat="1" applyFont="1" applyFill="1" applyBorder="1" applyAlignment="1">
      <alignment horizontal="center" vertical="top"/>
      <protection/>
    </xf>
    <xf numFmtId="0" fontId="3" fillId="0" borderId="34" xfId="59" applyFont="1" applyBorder="1" applyAlignment="1">
      <alignment horizontal="left" vertical="top"/>
      <protection/>
    </xf>
    <xf numFmtId="168" fontId="2" fillId="17" borderId="10" xfId="59" applyNumberFormat="1" applyFont="1" applyFill="1" applyBorder="1" applyAlignment="1">
      <alignment horizontal="left" vertical="top"/>
      <protection/>
    </xf>
    <xf numFmtId="168" fontId="2" fillId="17" borderId="34" xfId="59" applyNumberFormat="1" applyFont="1" applyFill="1" applyBorder="1" applyAlignment="1">
      <alignment horizontal="left" vertical="top"/>
      <protection/>
    </xf>
    <xf numFmtId="0" fontId="3" fillId="17" borderId="14" xfId="59" applyFont="1" applyFill="1" applyBorder="1" applyAlignment="1">
      <alignment horizontal="left" vertical="top"/>
      <protection/>
    </xf>
    <xf numFmtId="166" fontId="3" fillId="0" borderId="14" xfId="0" applyNumberFormat="1" applyFont="1" applyBorder="1" applyAlignment="1">
      <alignment horizontal="left" vertical="top" wrapText="1"/>
    </xf>
    <xf numFmtId="166" fontId="3" fillId="17" borderId="14" xfId="59" applyNumberFormat="1" applyFont="1" applyFill="1" applyBorder="1" applyAlignment="1">
      <alignment horizontal="left" vertical="center"/>
      <protection/>
    </xf>
    <xf numFmtId="170" fontId="4" fillId="0" borderId="15" xfId="59" applyNumberFormat="1" applyFont="1" applyBorder="1" applyAlignment="1">
      <alignment horizontal="left" vertical="top"/>
      <protection/>
    </xf>
    <xf numFmtId="167" fontId="4" fillId="17" borderId="14" xfId="59" applyNumberFormat="1" applyFont="1" applyFill="1" applyBorder="1" applyAlignment="1">
      <alignment horizontal="right" vertical="top"/>
      <protection/>
    </xf>
    <xf numFmtId="4" fontId="4" fillId="17" borderId="14" xfId="59" applyNumberFormat="1" applyFont="1" applyFill="1" applyBorder="1" applyAlignment="1">
      <alignment horizontal="right" vertical="top"/>
      <protection/>
    </xf>
    <xf numFmtId="169" fontId="4" fillId="19" borderId="14" xfId="59" applyNumberFormat="1" applyFont="1" applyFill="1" applyBorder="1" applyAlignment="1">
      <alignment horizontal="left" vertical="top"/>
      <protection/>
    </xf>
    <xf numFmtId="0" fontId="3" fillId="19" borderId="14" xfId="59" applyFont="1" applyFill="1" applyBorder="1" applyAlignment="1">
      <alignment horizontal="left" vertical="top"/>
      <protection/>
    </xf>
    <xf numFmtId="0" fontId="4" fillId="19" borderId="14" xfId="59" applyFont="1" applyFill="1" applyBorder="1" applyAlignment="1">
      <alignment horizontal="left" vertical="center" wrapText="1"/>
      <protection/>
    </xf>
    <xf numFmtId="4" fontId="4" fillId="19" borderId="14" xfId="59" applyNumberFormat="1" applyFont="1" applyFill="1" applyBorder="1" applyAlignment="1">
      <alignment horizontal="right" vertical="top"/>
      <protection/>
    </xf>
    <xf numFmtId="10" fontId="4" fillId="19" borderId="14" xfId="59" applyNumberFormat="1" applyFont="1" applyFill="1" applyBorder="1" applyAlignment="1">
      <alignment horizontal="right" vertical="top"/>
      <protection/>
    </xf>
    <xf numFmtId="0" fontId="4" fillId="0" borderId="10" xfId="59" applyFont="1" applyFill="1" applyBorder="1" applyAlignment="1">
      <alignment horizontal="left" vertical="center" wrapText="1"/>
      <protection/>
    </xf>
    <xf numFmtId="4" fontId="3" fillId="0" borderId="10" xfId="59" applyNumberFormat="1" applyFont="1" applyBorder="1" applyAlignment="1">
      <alignment vertical="top"/>
      <protection/>
    </xf>
    <xf numFmtId="0" fontId="4" fillId="0" borderId="11" xfId="59" applyFont="1" applyFill="1" applyBorder="1" applyAlignment="1">
      <alignment horizontal="left" vertical="center" wrapText="1"/>
      <protection/>
    </xf>
    <xf numFmtId="10" fontId="3" fillId="0" borderId="10" xfId="59" applyNumberFormat="1" applyFont="1" applyBorder="1" applyAlignment="1">
      <alignment vertical="top"/>
      <protection/>
    </xf>
    <xf numFmtId="4" fontId="3" fillId="0" borderId="10" xfId="0" applyNumberFormat="1" applyFont="1" applyBorder="1" applyAlignment="1">
      <alignment vertical="top"/>
    </xf>
    <xf numFmtId="0" fontId="3" fillId="23" borderId="10" xfId="59" applyFont="1" applyFill="1" applyBorder="1" applyAlignment="1">
      <alignment horizontal="left" vertical="top"/>
      <protection/>
    </xf>
    <xf numFmtId="0" fontId="4" fillId="23" borderId="10" xfId="59" applyFont="1" applyFill="1" applyBorder="1" applyAlignment="1">
      <alignment horizontal="left" vertical="center" wrapText="1"/>
      <protection/>
    </xf>
    <xf numFmtId="169" fontId="4" fillId="17" borderId="10" xfId="59" applyNumberFormat="1" applyFont="1" applyFill="1" applyBorder="1" applyAlignment="1">
      <alignment horizontal="left" vertical="top"/>
      <protection/>
    </xf>
    <xf numFmtId="10" fontId="4" fillId="0" borderId="10" xfId="59" applyNumberFormat="1" applyFont="1" applyFill="1" applyBorder="1" applyAlignment="1">
      <alignment horizontal="right" vertical="top"/>
      <protection/>
    </xf>
    <xf numFmtId="0" fontId="3" fillId="17" borderId="10" xfId="59" applyFont="1" applyFill="1" applyBorder="1" applyAlignment="1">
      <alignment horizontal="left" vertical="top"/>
      <protection/>
    </xf>
    <xf numFmtId="10" fontId="4" fillId="17" borderId="10" xfId="59" applyNumberFormat="1" applyFont="1" applyFill="1" applyBorder="1" applyAlignment="1">
      <alignment horizontal="right" vertical="top"/>
      <protection/>
    </xf>
    <xf numFmtId="170" fontId="4" fillId="17" borderId="10" xfId="59" applyNumberFormat="1" applyFont="1" applyFill="1" applyBorder="1" applyAlignment="1">
      <alignment horizontal="left" vertical="top"/>
      <protection/>
    </xf>
    <xf numFmtId="0" fontId="4" fillId="17" borderId="10" xfId="59" applyFont="1" applyFill="1" applyBorder="1" applyAlignment="1">
      <alignment horizontal="left" vertical="center" wrapText="1"/>
      <protection/>
    </xf>
    <xf numFmtId="170" fontId="4" fillId="0" borderId="14" xfId="59" applyNumberFormat="1" applyFont="1" applyBorder="1" applyAlignment="1">
      <alignment horizontal="left" vertical="top"/>
      <protection/>
    </xf>
    <xf numFmtId="0" fontId="4" fillId="0" borderId="14" xfId="59" applyFont="1" applyBorder="1" applyAlignment="1">
      <alignment horizontal="left" vertical="center" wrapText="1"/>
      <protection/>
    </xf>
    <xf numFmtId="0" fontId="3" fillId="0" borderId="20" xfId="59" applyFont="1" applyBorder="1" applyAlignment="1">
      <alignment horizontal="center" vertical="top"/>
      <protection/>
    </xf>
    <xf numFmtId="0" fontId="3" fillId="0" borderId="25" xfId="59" applyFont="1" applyBorder="1" applyAlignment="1">
      <alignment horizontal="center" vertical="top"/>
      <protection/>
    </xf>
    <xf numFmtId="0" fontId="3" fillId="0" borderId="10" xfId="0" applyFont="1" applyBorder="1" applyAlignment="1">
      <alignment horizontal="left" vertical="top"/>
    </xf>
    <xf numFmtId="49" fontId="3" fillId="19" borderId="10" xfId="59" applyNumberFormat="1" applyFont="1" applyFill="1" applyBorder="1" applyAlignment="1">
      <alignment horizontal="left" vertical="top"/>
      <protection/>
    </xf>
    <xf numFmtId="10" fontId="4" fillId="24" borderId="11" xfId="59" applyNumberFormat="1" applyFont="1" applyFill="1" applyBorder="1" applyAlignment="1">
      <alignment horizontal="center" vertical="top"/>
      <protection/>
    </xf>
    <xf numFmtId="10" fontId="4" fillId="24" borderId="24" xfId="59" applyNumberFormat="1" applyFont="1" applyFill="1" applyBorder="1" applyAlignment="1">
      <alignment horizontal="center" vertical="top"/>
      <protection/>
    </xf>
    <xf numFmtId="4" fontId="4" fillId="0" borderId="14" xfId="59" applyNumberFormat="1" applyFont="1" applyBorder="1" applyAlignment="1">
      <alignment horizontal="right" vertical="top"/>
      <protection/>
    </xf>
    <xf numFmtId="10" fontId="4" fillId="0" borderId="14" xfId="59" applyNumberFormat="1" applyFont="1" applyBorder="1" applyAlignment="1">
      <alignment horizontal="center" vertical="top"/>
      <protection/>
    </xf>
    <xf numFmtId="167" fontId="3" fillId="0" borderId="10" xfId="0" applyNumberFormat="1" applyFont="1" applyBorder="1" applyAlignment="1">
      <alignment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E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5"/>
  <sheetViews>
    <sheetView tabSelected="1" zoomScalePageLayoutView="0" workbookViewId="0" topLeftCell="A139">
      <selection activeCell="G163" sqref="G163"/>
    </sheetView>
  </sheetViews>
  <sheetFormatPr defaultColWidth="9.140625" defaultRowHeight="12.75"/>
  <cols>
    <col min="1" max="1" width="5.57421875" style="1" customWidth="1"/>
    <col min="2" max="2" width="9.00390625" style="1" customWidth="1"/>
    <col min="3" max="3" width="7.7109375" style="1" customWidth="1"/>
    <col min="4" max="4" width="40.140625" style="1" customWidth="1"/>
    <col min="5" max="6" width="12.00390625" style="1" customWidth="1"/>
    <col min="7" max="8" width="10.00390625" style="1" customWidth="1"/>
    <col min="9" max="9" width="9.57421875" style="1" customWidth="1"/>
  </cols>
  <sheetData>
    <row r="1" spans="1:8" ht="15" customHeight="1">
      <c r="A1" s="229" t="s">
        <v>0</v>
      </c>
      <c r="B1" s="229"/>
      <c r="C1" s="229"/>
      <c r="D1" s="229"/>
      <c r="E1" s="229"/>
      <c r="F1" s="229"/>
      <c r="G1" s="229"/>
      <c r="H1" s="3"/>
    </row>
    <row r="2" spans="1:8" ht="24.75" customHeight="1">
      <c r="A2" s="4" t="s">
        <v>1</v>
      </c>
      <c r="B2" s="4" t="s">
        <v>2</v>
      </c>
      <c r="C2" s="4" t="s">
        <v>3</v>
      </c>
      <c r="D2" s="148" t="s">
        <v>4</v>
      </c>
      <c r="E2" s="4" t="s">
        <v>5</v>
      </c>
      <c r="F2" s="4" t="s">
        <v>6</v>
      </c>
      <c r="G2" s="5" t="s">
        <v>7</v>
      </c>
      <c r="H2" s="3"/>
    </row>
    <row r="3" spans="1:32" ht="15" customHeight="1">
      <c r="A3" s="157">
        <v>10</v>
      </c>
      <c r="B3" s="158"/>
      <c r="C3" s="159"/>
      <c r="D3" s="160" t="s">
        <v>8</v>
      </c>
      <c r="E3" s="161">
        <f>E4+E6</f>
        <v>1516608.1099999999</v>
      </c>
      <c r="F3" s="161">
        <f>F4+F6</f>
        <v>424361.11</v>
      </c>
      <c r="G3" s="162">
        <f>F3/E3</f>
        <v>0.279809337166211</v>
      </c>
      <c r="H3" s="6"/>
      <c r="I3" s="7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s="13" customFormat="1" ht="15" customHeight="1">
      <c r="A4" s="230"/>
      <c r="B4" s="63">
        <v>1010</v>
      </c>
      <c r="C4" s="9"/>
      <c r="D4" s="10" t="s">
        <v>102</v>
      </c>
      <c r="E4" s="11">
        <f>E5</f>
        <v>1092247</v>
      </c>
      <c r="F4" s="11">
        <f>F5</f>
        <v>0</v>
      </c>
      <c r="G4" s="12">
        <f>F4/E4</f>
        <v>0</v>
      </c>
      <c r="H4" s="6"/>
      <c r="I4" s="7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9" s="8" customFormat="1" ht="32.25" customHeight="1">
      <c r="A5" s="230"/>
      <c r="B5" s="107"/>
      <c r="C5" s="17">
        <v>6297</v>
      </c>
      <c r="D5" s="18" t="s">
        <v>10</v>
      </c>
      <c r="E5" s="16">
        <v>1092247</v>
      </c>
      <c r="F5" s="16">
        <v>0</v>
      </c>
      <c r="G5" s="108"/>
      <c r="H5" s="6"/>
      <c r="I5" s="7"/>
    </row>
    <row r="6" spans="1:8" ht="15" customHeight="1">
      <c r="A6" s="230"/>
      <c r="B6" s="64">
        <v>1095</v>
      </c>
      <c r="C6" s="20"/>
      <c r="D6" s="21" t="s">
        <v>11</v>
      </c>
      <c r="E6" s="22">
        <f>E7</f>
        <v>424361.11</v>
      </c>
      <c r="F6" s="22">
        <f>F7</f>
        <v>424361.11</v>
      </c>
      <c r="G6" s="23">
        <f>F6/E6</f>
        <v>1</v>
      </c>
      <c r="H6" s="3"/>
    </row>
    <row r="7" spans="1:8" ht="15" customHeight="1">
      <c r="A7" s="230"/>
      <c r="B7" s="231"/>
      <c r="C7" s="248">
        <v>2010</v>
      </c>
      <c r="D7" s="232" t="s">
        <v>12</v>
      </c>
      <c r="E7" s="254">
        <v>424361.11</v>
      </c>
      <c r="F7" s="254">
        <v>424361.11</v>
      </c>
      <c r="G7" s="233"/>
      <c r="H7" s="3"/>
    </row>
    <row r="8" spans="1:8" ht="15" customHeight="1">
      <c r="A8" s="230"/>
      <c r="B8" s="231"/>
      <c r="C8" s="248"/>
      <c r="D8" s="232"/>
      <c r="E8" s="254"/>
      <c r="F8" s="254"/>
      <c r="G8" s="233"/>
      <c r="H8" s="3"/>
    </row>
    <row r="9" spans="1:8" ht="15" customHeight="1">
      <c r="A9" s="230"/>
      <c r="B9" s="231"/>
      <c r="C9" s="248"/>
      <c r="D9" s="232"/>
      <c r="E9" s="254"/>
      <c r="F9" s="254"/>
      <c r="G9" s="233"/>
      <c r="H9" s="3"/>
    </row>
    <row r="10" spans="1:8" ht="12.75" customHeight="1" hidden="1">
      <c r="A10" s="230"/>
      <c r="B10" s="231"/>
      <c r="C10" s="248"/>
      <c r="D10" s="232"/>
      <c r="E10" s="254"/>
      <c r="F10" s="254"/>
      <c r="G10" s="233"/>
      <c r="H10" s="3"/>
    </row>
    <row r="11" spans="1:8" ht="15" customHeight="1">
      <c r="A11" s="163">
        <v>20</v>
      </c>
      <c r="B11" s="159"/>
      <c r="C11" s="159"/>
      <c r="D11" s="160" t="s">
        <v>13</v>
      </c>
      <c r="E11" s="161">
        <f>E12</f>
        <v>4000</v>
      </c>
      <c r="F11" s="161">
        <f>F12</f>
        <v>16468.93</v>
      </c>
      <c r="G11" s="162">
        <v>4.1172</v>
      </c>
      <c r="H11" s="3"/>
    </row>
    <row r="12" spans="1:9" ht="15" customHeight="1">
      <c r="A12" s="248"/>
      <c r="B12" s="19">
        <v>2001</v>
      </c>
      <c r="C12" s="20"/>
      <c r="D12" s="21" t="s">
        <v>14</v>
      </c>
      <c r="E12" s="22">
        <f>E13+E14</f>
        <v>4000</v>
      </c>
      <c r="F12" s="11">
        <f>F13+F14</f>
        <v>16468.93</v>
      </c>
      <c r="G12" s="12">
        <v>4.1172</v>
      </c>
      <c r="I12"/>
    </row>
    <row r="13" spans="1:8" ht="49.5" customHeight="1">
      <c r="A13" s="248"/>
      <c r="B13" s="248"/>
      <c r="C13" s="28">
        <v>750</v>
      </c>
      <c r="D13" s="25" t="s">
        <v>15</v>
      </c>
      <c r="E13" s="26">
        <v>4000</v>
      </c>
      <c r="F13" s="26">
        <v>2754.43</v>
      </c>
      <c r="G13" s="233"/>
      <c r="H13" s="3"/>
    </row>
    <row r="14" spans="1:8" ht="6.75" customHeight="1">
      <c r="A14" s="248"/>
      <c r="B14" s="248"/>
      <c r="C14" s="234">
        <v>870</v>
      </c>
      <c r="D14" s="235" t="s">
        <v>97</v>
      </c>
      <c r="E14" s="224">
        <v>0</v>
      </c>
      <c r="F14" s="224">
        <v>13714.5</v>
      </c>
      <c r="G14" s="233"/>
      <c r="H14" s="3"/>
    </row>
    <row r="15" spans="1:7" s="3" customFormat="1" ht="6.75" customHeight="1">
      <c r="A15" s="248"/>
      <c r="B15" s="248"/>
      <c r="C15" s="234"/>
      <c r="D15" s="223"/>
      <c r="E15" s="224"/>
      <c r="F15" s="224"/>
      <c r="G15" s="233"/>
    </row>
    <row r="16" spans="1:19" s="30" customFormat="1" ht="18" customHeight="1">
      <c r="A16" s="164">
        <v>630</v>
      </c>
      <c r="B16" s="164"/>
      <c r="C16" s="165"/>
      <c r="D16" s="160" t="s">
        <v>88</v>
      </c>
      <c r="E16" s="161">
        <f>E17</f>
        <v>485000</v>
      </c>
      <c r="F16" s="161">
        <f>F17+F19</f>
        <v>270434.1</v>
      </c>
      <c r="G16" s="162">
        <f>F16/E16</f>
        <v>0.5575960824742268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</row>
    <row r="17" spans="1:19" s="2" customFormat="1" ht="20.25" customHeight="1">
      <c r="A17" s="255"/>
      <c r="B17" s="20">
        <v>63003</v>
      </c>
      <c r="C17" s="31"/>
      <c r="D17" s="21" t="s">
        <v>89</v>
      </c>
      <c r="E17" s="22">
        <f>E18</f>
        <v>485000</v>
      </c>
      <c r="F17" s="22">
        <f>F18</f>
        <v>270000</v>
      </c>
      <c r="G17" s="23">
        <f>F17/E17</f>
        <v>0.5567010309278351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s="2" customFormat="1" ht="35.25" customHeight="1">
      <c r="A18" s="256"/>
      <c r="B18" s="24"/>
      <c r="C18" s="32">
        <v>6297</v>
      </c>
      <c r="D18" s="71" t="s">
        <v>10</v>
      </c>
      <c r="E18" s="34">
        <v>485000</v>
      </c>
      <c r="F18" s="34">
        <v>270000</v>
      </c>
      <c r="G18" s="3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7" s="3" customFormat="1" ht="18.75" customHeight="1">
      <c r="A19" s="256"/>
      <c r="B19" s="125">
        <v>63095</v>
      </c>
      <c r="C19" s="126"/>
      <c r="D19" s="81" t="s">
        <v>11</v>
      </c>
      <c r="E19" s="127">
        <f>E20</f>
        <v>0</v>
      </c>
      <c r="F19" s="127">
        <f>F20</f>
        <v>434.1</v>
      </c>
      <c r="G19" s="128"/>
    </row>
    <row r="20" spans="1:7" s="3" customFormat="1" ht="54.75" customHeight="1">
      <c r="A20" s="256"/>
      <c r="B20" s="24"/>
      <c r="C20" s="32">
        <v>2910</v>
      </c>
      <c r="D20" s="71" t="s">
        <v>103</v>
      </c>
      <c r="E20" s="34">
        <v>0</v>
      </c>
      <c r="F20" s="34">
        <v>434.1</v>
      </c>
      <c r="G20" s="35"/>
    </row>
    <row r="21" spans="1:7" s="3" customFormat="1" ht="15" customHeight="1">
      <c r="A21" s="166">
        <v>700</v>
      </c>
      <c r="B21" s="159"/>
      <c r="C21" s="159"/>
      <c r="D21" s="160" t="s">
        <v>18</v>
      </c>
      <c r="E21" s="161">
        <f>E22</f>
        <v>1131932</v>
      </c>
      <c r="F21" s="161">
        <f>F22</f>
        <v>90826.01</v>
      </c>
      <c r="G21" s="162">
        <f>F21/E21</f>
        <v>0.0802398112254093</v>
      </c>
    </row>
    <row r="22" spans="1:7" ht="15" customHeight="1">
      <c r="A22" s="255"/>
      <c r="B22" s="36">
        <v>70005</v>
      </c>
      <c r="C22" s="20"/>
      <c r="D22" s="21" t="s">
        <v>19</v>
      </c>
      <c r="E22" s="22">
        <f>E23+E25+E26+E30+E31</f>
        <v>1131932</v>
      </c>
      <c r="F22" s="22">
        <f>F23+F25+F26+F30+F31</f>
        <v>90826.01</v>
      </c>
      <c r="G22" s="23">
        <f>F22/E22</f>
        <v>0.0802398112254093</v>
      </c>
    </row>
    <row r="23" spans="1:8" ht="15" customHeight="1">
      <c r="A23" s="256"/>
      <c r="B23" s="255"/>
      <c r="C23" s="216">
        <v>470</v>
      </c>
      <c r="D23" s="232" t="s">
        <v>104</v>
      </c>
      <c r="E23" s="254">
        <v>3000</v>
      </c>
      <c r="F23" s="254">
        <v>2110.72</v>
      </c>
      <c r="G23" s="252"/>
      <c r="H23" s="3"/>
    </row>
    <row r="24" spans="1:8" ht="9" customHeight="1">
      <c r="A24" s="256"/>
      <c r="B24" s="256"/>
      <c r="C24" s="216"/>
      <c r="D24" s="232"/>
      <c r="E24" s="254"/>
      <c r="F24" s="254"/>
      <c r="G24" s="253"/>
      <c r="H24" s="3"/>
    </row>
    <row r="25" spans="1:8" ht="15" customHeight="1">
      <c r="A25" s="256"/>
      <c r="B25" s="256"/>
      <c r="C25" s="28">
        <v>690</v>
      </c>
      <c r="D25" s="37" t="s">
        <v>20</v>
      </c>
      <c r="E25" s="26">
        <v>200</v>
      </c>
      <c r="F25" s="26">
        <v>114</v>
      </c>
      <c r="G25" s="253"/>
      <c r="H25" s="3"/>
    </row>
    <row r="26" spans="1:7" ht="15" customHeight="1">
      <c r="A26" s="256"/>
      <c r="B26" s="256"/>
      <c r="C26" s="216">
        <v>750</v>
      </c>
      <c r="D26" s="226" t="s">
        <v>15</v>
      </c>
      <c r="E26" s="254">
        <v>135732</v>
      </c>
      <c r="F26" s="254">
        <v>60495.58</v>
      </c>
      <c r="G26" s="253"/>
    </row>
    <row r="27" spans="1:7" ht="9.75" customHeight="1">
      <c r="A27" s="256"/>
      <c r="B27" s="256"/>
      <c r="C27" s="216"/>
      <c r="D27" s="226"/>
      <c r="E27" s="254"/>
      <c r="F27" s="254"/>
      <c r="G27" s="253"/>
    </row>
    <row r="28" spans="1:7" ht="15" customHeight="1">
      <c r="A28" s="256"/>
      <c r="B28" s="256"/>
      <c r="C28" s="216"/>
      <c r="D28" s="226"/>
      <c r="E28" s="254"/>
      <c r="F28" s="254"/>
      <c r="G28" s="253"/>
    </row>
    <row r="29" spans="1:7" ht="4.5" customHeight="1">
      <c r="A29" s="256"/>
      <c r="B29" s="256"/>
      <c r="C29" s="216"/>
      <c r="D29" s="226"/>
      <c r="E29" s="254"/>
      <c r="F29" s="254"/>
      <c r="G29" s="253"/>
    </row>
    <row r="30" spans="1:8" ht="25.5" customHeight="1">
      <c r="A30" s="256"/>
      <c r="B30" s="256"/>
      <c r="C30" s="28">
        <v>770</v>
      </c>
      <c r="D30" s="38" t="s">
        <v>21</v>
      </c>
      <c r="E30" s="26">
        <v>990000</v>
      </c>
      <c r="F30" s="26">
        <v>26634.62</v>
      </c>
      <c r="G30" s="253"/>
      <c r="H30" s="3"/>
    </row>
    <row r="31" spans="1:7" ht="15" customHeight="1">
      <c r="A31" s="256"/>
      <c r="B31" s="256"/>
      <c r="C31" s="28">
        <v>920</v>
      </c>
      <c r="D31" s="37" t="s">
        <v>22</v>
      </c>
      <c r="E31" s="26">
        <v>3000</v>
      </c>
      <c r="F31" s="26">
        <v>1471.09</v>
      </c>
      <c r="G31" s="253"/>
    </row>
    <row r="32" spans="1:7" ht="15" customHeight="1">
      <c r="A32" s="167">
        <v>710</v>
      </c>
      <c r="B32" s="168"/>
      <c r="C32" s="169"/>
      <c r="D32" s="170" t="s">
        <v>90</v>
      </c>
      <c r="E32" s="171">
        <f>E33</f>
        <v>13000</v>
      </c>
      <c r="F32" s="171">
        <f>F33</f>
        <v>13000</v>
      </c>
      <c r="G32" s="172">
        <f>F32/E32</f>
        <v>1</v>
      </c>
    </row>
    <row r="33" spans="1:7" ht="15" customHeight="1">
      <c r="A33" s="239"/>
      <c r="B33" s="194">
        <v>71035</v>
      </c>
      <c r="C33" s="80"/>
      <c r="D33" s="81" t="s">
        <v>91</v>
      </c>
      <c r="E33" s="82">
        <f>E34</f>
        <v>13000</v>
      </c>
      <c r="F33" s="82">
        <f>F34</f>
        <v>13000</v>
      </c>
      <c r="G33" s="83">
        <f>F33/E33</f>
        <v>1</v>
      </c>
    </row>
    <row r="34" spans="1:7" ht="34.5" customHeight="1">
      <c r="A34" s="240"/>
      <c r="B34" s="78"/>
      <c r="C34" s="28">
        <v>2020</v>
      </c>
      <c r="D34" s="38" t="s">
        <v>92</v>
      </c>
      <c r="E34" s="26">
        <v>13000</v>
      </c>
      <c r="F34" s="26">
        <v>13000</v>
      </c>
      <c r="G34" s="79"/>
    </row>
    <row r="35" spans="1:7" ht="15" customHeight="1">
      <c r="A35" s="166">
        <v>750</v>
      </c>
      <c r="B35" s="159"/>
      <c r="C35" s="159"/>
      <c r="D35" s="160" t="s">
        <v>23</v>
      </c>
      <c r="E35" s="161">
        <f>E36+E45</f>
        <v>76323</v>
      </c>
      <c r="F35" s="161">
        <f>F36+F47</f>
        <v>45734.85</v>
      </c>
      <c r="G35" s="162">
        <f>F35/E35</f>
        <v>0.5992276247002869</v>
      </c>
    </row>
    <row r="36" spans="1:7" ht="15" customHeight="1">
      <c r="A36" s="255"/>
      <c r="B36" s="36">
        <v>75011</v>
      </c>
      <c r="C36" s="20"/>
      <c r="D36" s="21" t="s">
        <v>24</v>
      </c>
      <c r="E36" s="22">
        <f>E37+E41</f>
        <v>76323</v>
      </c>
      <c r="F36" s="22">
        <f>F37+F41</f>
        <v>37057.75</v>
      </c>
      <c r="G36" s="23">
        <f>F36/E36</f>
        <v>0.48553843533404084</v>
      </c>
    </row>
    <row r="37" spans="1:7" ht="12" customHeight="1">
      <c r="A37" s="256"/>
      <c r="B37" s="248"/>
      <c r="C37" s="225">
        <v>2010</v>
      </c>
      <c r="D37" s="232" t="s">
        <v>12</v>
      </c>
      <c r="E37" s="254">
        <v>76323</v>
      </c>
      <c r="F37" s="254">
        <v>37050</v>
      </c>
      <c r="G37" s="233"/>
    </row>
    <row r="38" spans="1:7" ht="12" customHeight="1">
      <c r="A38" s="256"/>
      <c r="B38" s="248"/>
      <c r="C38" s="225"/>
      <c r="D38" s="214"/>
      <c r="E38" s="254"/>
      <c r="F38" s="254"/>
      <c r="G38" s="233"/>
    </row>
    <row r="39" spans="1:7" ht="12" customHeight="1">
      <c r="A39" s="256"/>
      <c r="B39" s="248"/>
      <c r="C39" s="225"/>
      <c r="D39" s="214"/>
      <c r="E39" s="254"/>
      <c r="F39" s="254"/>
      <c r="G39" s="233"/>
    </row>
    <row r="40" spans="1:7" ht="12" customHeight="1">
      <c r="A40" s="256"/>
      <c r="B40" s="248"/>
      <c r="C40" s="225"/>
      <c r="D40" s="215"/>
      <c r="E40" s="254"/>
      <c r="F40" s="254"/>
      <c r="G40" s="233"/>
    </row>
    <row r="41" spans="1:8" ht="6.75" customHeight="1">
      <c r="A41" s="256"/>
      <c r="B41" s="248"/>
      <c r="C41" s="225">
        <v>2360</v>
      </c>
      <c r="D41" s="232" t="s">
        <v>25</v>
      </c>
      <c r="E41" s="254">
        <v>0</v>
      </c>
      <c r="F41" s="254">
        <v>7.75</v>
      </c>
      <c r="G41" s="233"/>
      <c r="H41" s="3"/>
    </row>
    <row r="42" spans="1:8" ht="6.75" customHeight="1">
      <c r="A42" s="256"/>
      <c r="B42" s="248"/>
      <c r="C42" s="225"/>
      <c r="D42" s="214"/>
      <c r="E42" s="254"/>
      <c r="F42" s="254"/>
      <c r="G42" s="233"/>
      <c r="H42" s="3"/>
    </row>
    <row r="43" spans="1:8" ht="6.75" customHeight="1">
      <c r="A43" s="256"/>
      <c r="B43" s="248"/>
      <c r="C43" s="225"/>
      <c r="D43" s="214"/>
      <c r="E43" s="254"/>
      <c r="F43" s="254"/>
      <c r="G43" s="233"/>
      <c r="H43" s="3"/>
    </row>
    <row r="44" spans="1:8" ht="6.75" customHeight="1">
      <c r="A44" s="256"/>
      <c r="B44" s="248"/>
      <c r="C44" s="225"/>
      <c r="D44" s="214"/>
      <c r="E44" s="254"/>
      <c r="F44" s="254"/>
      <c r="G44" s="233"/>
      <c r="H44" s="3"/>
    </row>
    <row r="45" spans="1:8" ht="6.75" customHeight="1">
      <c r="A45" s="256"/>
      <c r="B45" s="248"/>
      <c r="C45" s="248"/>
      <c r="D45" s="214"/>
      <c r="E45" s="254"/>
      <c r="F45" s="254"/>
      <c r="G45" s="233"/>
      <c r="H45" s="3"/>
    </row>
    <row r="46" spans="1:8" ht="6.75" customHeight="1">
      <c r="A46" s="256"/>
      <c r="B46" s="248"/>
      <c r="C46" s="248"/>
      <c r="D46" s="215"/>
      <c r="E46" s="254"/>
      <c r="F46" s="254"/>
      <c r="G46" s="233"/>
      <c r="H46" s="3"/>
    </row>
    <row r="47" spans="1:8" ht="19.5" customHeight="1">
      <c r="A47" s="256"/>
      <c r="B47" s="125">
        <v>75023</v>
      </c>
      <c r="C47" s="125"/>
      <c r="D47" s="86" t="s">
        <v>105</v>
      </c>
      <c r="E47" s="82">
        <f>E48</f>
        <v>0</v>
      </c>
      <c r="F47" s="82">
        <f>F48+F49</f>
        <v>8677.1</v>
      </c>
      <c r="G47" s="128"/>
      <c r="H47" s="3"/>
    </row>
    <row r="48" spans="1:8" ht="19.5" customHeight="1">
      <c r="A48" s="257"/>
      <c r="B48" s="24"/>
      <c r="C48" s="129">
        <v>920</v>
      </c>
      <c r="D48" s="38" t="s">
        <v>22</v>
      </c>
      <c r="E48" s="26">
        <v>0</v>
      </c>
      <c r="F48" s="26">
        <v>3397.1</v>
      </c>
      <c r="G48" s="27"/>
      <c r="H48" s="3"/>
    </row>
    <row r="49" spans="1:8" ht="19.5" customHeight="1">
      <c r="A49" s="78"/>
      <c r="B49" s="24"/>
      <c r="C49" s="129">
        <v>970</v>
      </c>
      <c r="D49" s="38" t="s">
        <v>9</v>
      </c>
      <c r="E49" s="26">
        <v>0</v>
      </c>
      <c r="F49" s="26">
        <v>5280</v>
      </c>
      <c r="G49" s="27"/>
      <c r="H49" s="3"/>
    </row>
    <row r="50" spans="1:8" ht="11.25" customHeight="1">
      <c r="A50" s="243">
        <v>751</v>
      </c>
      <c r="B50" s="218"/>
      <c r="C50" s="218"/>
      <c r="D50" s="197" t="s">
        <v>26</v>
      </c>
      <c r="E50" s="227">
        <f>E52+E66</f>
        <v>17536</v>
      </c>
      <c r="F50" s="227">
        <f>F52+F66</f>
        <v>15922.78</v>
      </c>
      <c r="G50" s="228">
        <f>F50/E50</f>
        <v>0.908005246350365</v>
      </c>
      <c r="H50" s="173"/>
    </row>
    <row r="51" spans="1:8" ht="12.75" customHeight="1">
      <c r="A51" s="243"/>
      <c r="B51" s="218"/>
      <c r="C51" s="218"/>
      <c r="D51" s="197"/>
      <c r="E51" s="227"/>
      <c r="F51" s="227"/>
      <c r="G51" s="228"/>
      <c r="H51" s="173"/>
    </row>
    <row r="52" spans="1:8" ht="15" customHeight="1">
      <c r="A52" s="255"/>
      <c r="B52" s="219">
        <v>75101</v>
      </c>
      <c r="C52" s="220"/>
      <c r="D52" s="221" t="s">
        <v>27</v>
      </c>
      <c r="E52" s="222">
        <f>E54</f>
        <v>1584</v>
      </c>
      <c r="F52" s="222">
        <f>F54</f>
        <v>792</v>
      </c>
      <c r="G52" s="217">
        <f>F52/E52</f>
        <v>0.5</v>
      </c>
      <c r="H52" s="3"/>
    </row>
    <row r="53" spans="1:8" ht="14.25" customHeight="1">
      <c r="A53" s="256"/>
      <c r="B53" s="219"/>
      <c r="C53" s="220"/>
      <c r="D53" s="221"/>
      <c r="E53" s="222"/>
      <c r="F53" s="222"/>
      <c r="G53" s="217"/>
      <c r="H53" s="3"/>
    </row>
    <row r="54" spans="1:8" ht="6.75" customHeight="1">
      <c r="A54" s="256"/>
      <c r="B54" s="248"/>
      <c r="C54" s="225">
        <v>2010</v>
      </c>
      <c r="D54" s="226" t="s">
        <v>12</v>
      </c>
      <c r="E54" s="254">
        <v>1584</v>
      </c>
      <c r="F54" s="254">
        <v>792</v>
      </c>
      <c r="G54" s="233"/>
      <c r="H54" s="3"/>
    </row>
    <row r="55" spans="1:8" ht="5.25" customHeight="1">
      <c r="A55" s="256"/>
      <c r="B55" s="248"/>
      <c r="C55" s="225"/>
      <c r="D55" s="226"/>
      <c r="E55" s="254"/>
      <c r="F55" s="254"/>
      <c r="G55" s="233"/>
      <c r="H55" s="3"/>
    </row>
    <row r="56" spans="1:8" ht="6.75" customHeight="1">
      <c r="A56" s="256"/>
      <c r="B56" s="248"/>
      <c r="C56" s="225"/>
      <c r="D56" s="226"/>
      <c r="E56" s="254"/>
      <c r="F56" s="254"/>
      <c r="G56" s="233"/>
      <c r="H56" s="3"/>
    </row>
    <row r="57" spans="1:8" ht="12.75" customHeight="1" hidden="1">
      <c r="A57" s="256"/>
      <c r="B57" s="248"/>
      <c r="C57" s="225"/>
      <c r="D57" s="226"/>
      <c r="E57" s="254"/>
      <c r="F57" s="254"/>
      <c r="G57" s="233"/>
      <c r="H57" s="3"/>
    </row>
    <row r="58" spans="1:8" ht="6" customHeight="1">
      <c r="A58" s="256"/>
      <c r="B58" s="248"/>
      <c r="C58" s="248"/>
      <c r="D58" s="226"/>
      <c r="E58" s="254"/>
      <c r="F58" s="254"/>
      <c r="G58" s="233"/>
      <c r="H58" s="3"/>
    </row>
    <row r="59" spans="1:8" ht="4.5" customHeight="1">
      <c r="A59" s="256"/>
      <c r="B59" s="248"/>
      <c r="C59" s="248"/>
      <c r="D59" s="226"/>
      <c r="E59" s="254"/>
      <c r="F59" s="254"/>
      <c r="G59" s="233"/>
      <c r="H59" s="3"/>
    </row>
    <row r="60" spans="1:8" ht="4.5" customHeight="1">
      <c r="A60" s="256"/>
      <c r="B60" s="248"/>
      <c r="C60" s="248"/>
      <c r="D60" s="226"/>
      <c r="E60" s="254"/>
      <c r="F60" s="254"/>
      <c r="G60" s="233"/>
      <c r="H60" s="3"/>
    </row>
    <row r="61" spans="1:8" ht="6.75" customHeight="1">
      <c r="A61" s="256"/>
      <c r="B61" s="248"/>
      <c r="C61" s="248"/>
      <c r="D61" s="226"/>
      <c r="E61" s="254"/>
      <c r="F61" s="254"/>
      <c r="G61" s="233"/>
      <c r="H61" s="3"/>
    </row>
    <row r="62" spans="1:8" ht="12.75" customHeight="1" hidden="1">
      <c r="A62" s="256"/>
      <c r="B62" s="248"/>
      <c r="C62" s="248"/>
      <c r="D62" s="226"/>
      <c r="E62" s="254"/>
      <c r="F62" s="254"/>
      <c r="G62" s="233"/>
      <c r="H62" s="3"/>
    </row>
    <row r="63" spans="1:8" ht="7.5" customHeight="1">
      <c r="A63" s="256"/>
      <c r="B63" s="248"/>
      <c r="C63" s="248"/>
      <c r="D63" s="226"/>
      <c r="E63" s="254"/>
      <c r="F63" s="254"/>
      <c r="G63" s="233"/>
      <c r="H63" s="3"/>
    </row>
    <row r="64" spans="1:8" ht="24.75" customHeight="1" hidden="1">
      <c r="A64" s="256"/>
      <c r="B64" s="248"/>
      <c r="C64" s="248"/>
      <c r="D64" s="226"/>
      <c r="E64" s="254"/>
      <c r="F64" s="254"/>
      <c r="G64" s="233"/>
      <c r="H64" s="3"/>
    </row>
    <row r="65" spans="1:8" ht="39" customHeight="1" hidden="1">
      <c r="A65" s="256"/>
      <c r="B65" s="248"/>
      <c r="C65" s="248"/>
      <c r="D65" s="226"/>
      <c r="E65" s="254"/>
      <c r="F65" s="254"/>
      <c r="G65" s="233"/>
      <c r="H65" s="3"/>
    </row>
    <row r="66" spans="1:8" ht="18.75" customHeight="1">
      <c r="A66" s="256"/>
      <c r="B66" s="125">
        <v>75113</v>
      </c>
      <c r="C66" s="125"/>
      <c r="D66" s="86" t="s">
        <v>99</v>
      </c>
      <c r="E66" s="82">
        <f>E67</f>
        <v>15952</v>
      </c>
      <c r="F66" s="82">
        <f>F67</f>
        <v>15130.78</v>
      </c>
      <c r="G66" s="128">
        <f>F66/E66</f>
        <v>0.9485193079237714</v>
      </c>
      <c r="H66" s="3"/>
    </row>
    <row r="67" spans="1:8" ht="46.5" customHeight="1">
      <c r="A67" s="257"/>
      <c r="B67" s="24"/>
      <c r="C67" s="24">
        <v>2010</v>
      </c>
      <c r="D67" s="38" t="s">
        <v>12</v>
      </c>
      <c r="E67" s="26">
        <v>15952</v>
      </c>
      <c r="F67" s="26">
        <v>15130.78</v>
      </c>
      <c r="G67" s="27"/>
      <c r="H67" s="3"/>
    </row>
    <row r="68" spans="1:8" ht="12" customHeight="1">
      <c r="A68" s="243">
        <v>756</v>
      </c>
      <c r="B68" s="198"/>
      <c r="C68" s="218"/>
      <c r="D68" s="199" t="s">
        <v>28</v>
      </c>
      <c r="E68" s="200">
        <f>E71+E74+E84+E97+E106</f>
        <v>8998119</v>
      </c>
      <c r="F68" s="200">
        <f>F71+F74+F84+F97+F106</f>
        <v>4290064.92</v>
      </c>
      <c r="G68" s="201">
        <f>F68/E68</f>
        <v>0.4767735256668644</v>
      </c>
      <c r="H68" s="3"/>
    </row>
    <row r="69" spans="1:8" ht="15" customHeight="1">
      <c r="A69" s="243"/>
      <c r="B69" s="198"/>
      <c r="C69" s="218"/>
      <c r="D69" s="199"/>
      <c r="E69" s="200"/>
      <c r="F69" s="200"/>
      <c r="G69" s="201" t="e">
        <f>F69/E69</f>
        <v>#DIV/0!</v>
      </c>
      <c r="H69" s="3"/>
    </row>
    <row r="70" spans="1:7" ht="21" customHeight="1">
      <c r="A70" s="243"/>
      <c r="B70" s="198"/>
      <c r="C70" s="218"/>
      <c r="D70" s="199"/>
      <c r="E70" s="200"/>
      <c r="F70" s="200"/>
      <c r="G70" s="201" t="e">
        <f>F70/E70</f>
        <v>#DIV/0!</v>
      </c>
    </row>
    <row r="71" spans="1:9" s="8" customFormat="1" ht="15.75" customHeight="1">
      <c r="A71" s="244"/>
      <c r="B71" s="9">
        <v>75601</v>
      </c>
      <c r="C71" s="9"/>
      <c r="D71" s="42" t="s">
        <v>29</v>
      </c>
      <c r="E71" s="43">
        <f>E72+E73</f>
        <v>15100</v>
      </c>
      <c r="F71" s="43">
        <f>F72+F73</f>
        <v>5313.83</v>
      </c>
      <c r="G71" s="44">
        <f>F71/E71</f>
        <v>0.3519092715231788</v>
      </c>
      <c r="H71" s="7"/>
      <c r="I71" s="7"/>
    </row>
    <row r="72" spans="1:9" s="8" customFormat="1" ht="25.5" customHeight="1">
      <c r="A72" s="245"/>
      <c r="B72" s="202"/>
      <c r="C72" s="14">
        <v>350</v>
      </c>
      <c r="D72" s="45" t="s">
        <v>30</v>
      </c>
      <c r="E72" s="46">
        <v>15000</v>
      </c>
      <c r="F72" s="46">
        <v>5304.83</v>
      </c>
      <c r="G72" s="204"/>
      <c r="H72" s="7"/>
      <c r="I72" s="7"/>
    </row>
    <row r="73" spans="1:9" s="8" customFormat="1" ht="22.5" customHeight="1">
      <c r="A73" s="245"/>
      <c r="B73" s="203"/>
      <c r="C73" s="14">
        <v>910</v>
      </c>
      <c r="D73" s="38" t="s">
        <v>31</v>
      </c>
      <c r="E73" s="46">
        <v>100</v>
      </c>
      <c r="F73" s="46">
        <v>9</v>
      </c>
      <c r="G73" s="205"/>
      <c r="H73" s="7"/>
      <c r="I73" s="7"/>
    </row>
    <row r="74" spans="1:8" ht="15" customHeight="1">
      <c r="A74" s="245"/>
      <c r="B74" s="206">
        <v>75615</v>
      </c>
      <c r="C74" s="209"/>
      <c r="D74" s="212" t="s">
        <v>32</v>
      </c>
      <c r="E74" s="259">
        <f>E77+E78+E79+E80+E81+E82+E83</f>
        <v>2055100</v>
      </c>
      <c r="F74" s="259">
        <f>F77+F78+F79+F80+F81+F82+F83</f>
        <v>1072943.36</v>
      </c>
      <c r="G74" s="262">
        <f>F74/E74</f>
        <v>0.5220881514281543</v>
      </c>
      <c r="H74" s="3"/>
    </row>
    <row r="75" spans="1:8" ht="15" customHeight="1">
      <c r="A75" s="245"/>
      <c r="B75" s="207"/>
      <c r="C75" s="210"/>
      <c r="D75" s="213"/>
      <c r="E75" s="260"/>
      <c r="F75" s="260"/>
      <c r="G75" s="263"/>
      <c r="H75" s="3"/>
    </row>
    <row r="76" spans="1:8" ht="4.5" customHeight="1">
      <c r="A76" s="245"/>
      <c r="B76" s="208"/>
      <c r="C76" s="211"/>
      <c r="D76" s="258"/>
      <c r="E76" s="261"/>
      <c r="F76" s="261"/>
      <c r="G76" s="264"/>
      <c r="H76" s="3"/>
    </row>
    <row r="77" spans="1:7" ht="15" customHeight="1">
      <c r="A77" s="245"/>
      <c r="B77" s="265"/>
      <c r="C77" s="28">
        <v>310</v>
      </c>
      <c r="D77" s="37" t="s">
        <v>33</v>
      </c>
      <c r="E77" s="26">
        <v>1755000</v>
      </c>
      <c r="F77" s="26">
        <v>906708.56</v>
      </c>
      <c r="G77" s="267"/>
    </row>
    <row r="78" spans="1:7" ht="15" customHeight="1">
      <c r="A78" s="245"/>
      <c r="B78" s="266"/>
      <c r="C78" s="28">
        <v>320</v>
      </c>
      <c r="D78" s="37" t="s">
        <v>34</v>
      </c>
      <c r="E78" s="26">
        <v>40000</v>
      </c>
      <c r="F78" s="26">
        <v>42229</v>
      </c>
      <c r="G78" s="268"/>
    </row>
    <row r="79" spans="1:7" ht="15" customHeight="1">
      <c r="A79" s="245"/>
      <c r="B79" s="266"/>
      <c r="C79" s="28">
        <v>330</v>
      </c>
      <c r="D79" s="37" t="s">
        <v>35</v>
      </c>
      <c r="E79" s="26">
        <v>6000</v>
      </c>
      <c r="F79" s="26">
        <v>2890</v>
      </c>
      <c r="G79" s="268"/>
    </row>
    <row r="80" spans="1:7" ht="15" customHeight="1">
      <c r="A80" s="245"/>
      <c r="B80" s="266"/>
      <c r="C80" s="28">
        <v>340</v>
      </c>
      <c r="D80" s="37" t="s">
        <v>36</v>
      </c>
      <c r="E80" s="26">
        <v>250000</v>
      </c>
      <c r="F80" s="26">
        <v>117176</v>
      </c>
      <c r="G80" s="268"/>
    </row>
    <row r="81" spans="1:7" ht="15" customHeight="1">
      <c r="A81" s="245"/>
      <c r="B81" s="266"/>
      <c r="C81" s="28">
        <v>500</v>
      </c>
      <c r="D81" s="37" t="s">
        <v>37</v>
      </c>
      <c r="E81" s="26">
        <v>1000</v>
      </c>
      <c r="F81" s="26">
        <v>0</v>
      </c>
      <c r="G81" s="268"/>
    </row>
    <row r="82" spans="1:7" ht="15" customHeight="1">
      <c r="A82" s="245"/>
      <c r="B82" s="266"/>
      <c r="C82" s="28">
        <v>690</v>
      </c>
      <c r="D82" s="37" t="s">
        <v>20</v>
      </c>
      <c r="E82" s="26">
        <v>100</v>
      </c>
      <c r="F82" s="26">
        <v>8.8</v>
      </c>
      <c r="G82" s="268"/>
    </row>
    <row r="83" spans="1:7" ht="25.5" customHeight="1">
      <c r="A83" s="245"/>
      <c r="B83" s="247"/>
      <c r="C83" s="28">
        <v>910</v>
      </c>
      <c r="D83" s="38" t="s">
        <v>31</v>
      </c>
      <c r="E83" s="26">
        <v>3000</v>
      </c>
      <c r="F83" s="26">
        <v>3931</v>
      </c>
      <c r="G83" s="269"/>
    </row>
    <row r="84" spans="1:8" ht="15" customHeight="1">
      <c r="A84" s="245"/>
      <c r="B84" s="206">
        <v>75616</v>
      </c>
      <c r="C84" s="209"/>
      <c r="D84" s="212" t="s">
        <v>38</v>
      </c>
      <c r="E84" s="270">
        <f>E88+E89+E90+E91+E92+E93+E94+E95+E96</f>
        <v>2507500</v>
      </c>
      <c r="F84" s="270">
        <f>F88+F89+F90+F91+F92+F93+F94+F95+F96</f>
        <v>1390318.19</v>
      </c>
      <c r="G84" s="273">
        <f>F84/E84</f>
        <v>0.5544638843469591</v>
      </c>
      <c r="H84" s="3"/>
    </row>
    <row r="85" spans="1:8" ht="15" customHeight="1">
      <c r="A85" s="245"/>
      <c r="B85" s="207"/>
      <c r="C85" s="210"/>
      <c r="D85" s="213"/>
      <c r="E85" s="271"/>
      <c r="F85" s="271"/>
      <c r="G85" s="274"/>
      <c r="H85" s="3"/>
    </row>
    <row r="86" spans="1:8" ht="9.75" customHeight="1">
      <c r="A86" s="245"/>
      <c r="B86" s="207"/>
      <c r="C86" s="210"/>
      <c r="D86" s="213"/>
      <c r="E86" s="271"/>
      <c r="F86" s="271"/>
      <c r="G86" s="274"/>
      <c r="H86" s="3"/>
    </row>
    <row r="87" spans="1:8" ht="4.5" customHeight="1">
      <c r="A87" s="245"/>
      <c r="B87" s="208"/>
      <c r="C87" s="211"/>
      <c r="D87" s="258"/>
      <c r="E87" s="272"/>
      <c r="F87" s="272"/>
      <c r="G87" s="275"/>
      <c r="H87" s="3"/>
    </row>
    <row r="88" spans="1:8" ht="15" customHeight="1">
      <c r="A88" s="245"/>
      <c r="B88" s="265"/>
      <c r="C88" s="28">
        <v>310</v>
      </c>
      <c r="D88" s="37" t="s">
        <v>33</v>
      </c>
      <c r="E88" s="26">
        <v>1130000</v>
      </c>
      <c r="F88" s="26">
        <v>600860.93</v>
      </c>
      <c r="G88" s="267"/>
      <c r="H88" s="3"/>
    </row>
    <row r="89" spans="1:7" ht="15" customHeight="1">
      <c r="A89" s="245"/>
      <c r="B89" s="266"/>
      <c r="C89" s="28">
        <v>320</v>
      </c>
      <c r="D89" s="37" t="s">
        <v>34</v>
      </c>
      <c r="E89" s="26">
        <v>940000</v>
      </c>
      <c r="F89" s="26">
        <v>533941.99</v>
      </c>
      <c r="G89" s="268"/>
    </row>
    <row r="90" spans="1:7" ht="15" customHeight="1">
      <c r="A90" s="245"/>
      <c r="B90" s="266"/>
      <c r="C90" s="28">
        <v>330</v>
      </c>
      <c r="D90" s="37" t="s">
        <v>35</v>
      </c>
      <c r="E90" s="26">
        <v>1000</v>
      </c>
      <c r="F90" s="26">
        <v>322</v>
      </c>
      <c r="G90" s="268"/>
    </row>
    <row r="91" spans="1:7" ht="15" customHeight="1">
      <c r="A91" s="245"/>
      <c r="B91" s="266"/>
      <c r="C91" s="28">
        <v>340</v>
      </c>
      <c r="D91" s="37" t="s">
        <v>36</v>
      </c>
      <c r="E91" s="26">
        <v>215000</v>
      </c>
      <c r="F91" s="26">
        <v>116043</v>
      </c>
      <c r="G91" s="268"/>
    </row>
    <row r="92" spans="1:7" ht="15" customHeight="1">
      <c r="A92" s="245"/>
      <c r="B92" s="266"/>
      <c r="C92" s="28">
        <v>360</v>
      </c>
      <c r="D92" s="37" t="s">
        <v>39</v>
      </c>
      <c r="E92" s="26">
        <v>20000</v>
      </c>
      <c r="F92" s="26">
        <v>22448</v>
      </c>
      <c r="G92" s="268"/>
    </row>
    <row r="93" spans="1:7" ht="15" customHeight="1">
      <c r="A93" s="245"/>
      <c r="B93" s="266"/>
      <c r="C93" s="28">
        <v>430</v>
      </c>
      <c r="D93" s="37" t="s">
        <v>40</v>
      </c>
      <c r="E93" s="26">
        <v>36000</v>
      </c>
      <c r="F93" s="26">
        <v>14307</v>
      </c>
      <c r="G93" s="268"/>
    </row>
    <row r="94" spans="1:7" ht="15" customHeight="1">
      <c r="A94" s="245"/>
      <c r="B94" s="266"/>
      <c r="C94" s="28">
        <v>500</v>
      </c>
      <c r="D94" s="37" t="s">
        <v>37</v>
      </c>
      <c r="E94" s="26">
        <v>140000</v>
      </c>
      <c r="F94" s="26">
        <v>82219</v>
      </c>
      <c r="G94" s="268"/>
    </row>
    <row r="95" spans="1:7" ht="15" customHeight="1">
      <c r="A95" s="245"/>
      <c r="B95" s="266"/>
      <c r="C95" s="28">
        <v>690</v>
      </c>
      <c r="D95" s="37" t="s">
        <v>20</v>
      </c>
      <c r="E95" s="26">
        <v>4500</v>
      </c>
      <c r="F95" s="26">
        <v>3523.01</v>
      </c>
      <c r="G95" s="268"/>
    </row>
    <row r="96" spans="1:7" ht="26.25" customHeight="1">
      <c r="A96" s="245"/>
      <c r="B96" s="247"/>
      <c r="C96" s="28">
        <v>910</v>
      </c>
      <c r="D96" s="38" t="s">
        <v>31</v>
      </c>
      <c r="E96" s="26">
        <v>21000</v>
      </c>
      <c r="F96" s="26">
        <v>16653.26</v>
      </c>
      <c r="G96" s="269"/>
    </row>
    <row r="97" spans="1:8" ht="15" customHeight="1">
      <c r="A97" s="245"/>
      <c r="B97" s="206">
        <v>75618</v>
      </c>
      <c r="C97" s="209"/>
      <c r="D97" s="212" t="s">
        <v>41</v>
      </c>
      <c r="E97" s="270">
        <v>162000</v>
      </c>
      <c r="F97" s="270">
        <v>116699.84</v>
      </c>
      <c r="G97" s="273">
        <f>F97/E97</f>
        <v>0.7203693827160493</v>
      </c>
      <c r="H97" s="3"/>
    </row>
    <row r="98" spans="1:8" ht="9.75" customHeight="1">
      <c r="A98" s="245"/>
      <c r="B98" s="208"/>
      <c r="C98" s="211"/>
      <c r="D98" s="258"/>
      <c r="E98" s="272"/>
      <c r="F98" s="272"/>
      <c r="G98" s="275"/>
      <c r="H98" s="3"/>
    </row>
    <row r="99" spans="1:7" ht="15" customHeight="1">
      <c r="A99" s="245"/>
      <c r="B99" s="276"/>
      <c r="C99" s="28">
        <v>410</v>
      </c>
      <c r="D99" s="37" t="s">
        <v>42</v>
      </c>
      <c r="E99" s="26">
        <v>27000</v>
      </c>
      <c r="F99" s="26">
        <v>12490</v>
      </c>
      <c r="G99" s="278"/>
    </row>
    <row r="100" spans="1:7" ht="15" customHeight="1">
      <c r="A100" s="245"/>
      <c r="B100" s="277"/>
      <c r="C100" s="28">
        <v>460</v>
      </c>
      <c r="D100" s="37" t="s">
        <v>43</v>
      </c>
      <c r="E100" s="26">
        <v>1000</v>
      </c>
      <c r="F100" s="26">
        <v>1982.8</v>
      </c>
      <c r="G100" s="279"/>
    </row>
    <row r="101" spans="1:7" ht="15" customHeight="1">
      <c r="A101" s="245"/>
      <c r="B101" s="277"/>
      <c r="C101" s="28">
        <v>480</v>
      </c>
      <c r="D101" s="37" t="s">
        <v>44</v>
      </c>
      <c r="E101" s="26">
        <v>130000</v>
      </c>
      <c r="F101" s="26">
        <v>94931.59</v>
      </c>
      <c r="G101" s="279"/>
    </row>
    <row r="102" spans="1:7" ht="15" customHeight="1">
      <c r="A102" s="245"/>
      <c r="B102" s="277"/>
      <c r="C102" s="280">
        <v>490</v>
      </c>
      <c r="D102" s="232" t="s">
        <v>45</v>
      </c>
      <c r="E102" s="283">
        <v>4000</v>
      </c>
      <c r="F102" s="283">
        <v>7295.45</v>
      </c>
      <c r="G102" s="279"/>
    </row>
    <row r="103" spans="1:7" ht="8.25" customHeight="1">
      <c r="A103" s="245"/>
      <c r="B103" s="277"/>
      <c r="C103" s="281"/>
      <c r="D103" s="214"/>
      <c r="E103" s="284"/>
      <c r="F103" s="284"/>
      <c r="G103" s="279"/>
    </row>
    <row r="104" spans="1:7" ht="5.25" customHeight="1">
      <c r="A104" s="245"/>
      <c r="B104" s="277"/>
      <c r="C104" s="281"/>
      <c r="D104" s="214"/>
      <c r="E104" s="284"/>
      <c r="F104" s="284"/>
      <c r="G104" s="279"/>
    </row>
    <row r="105" spans="1:7" ht="4.5" customHeight="1">
      <c r="A105" s="245"/>
      <c r="B105" s="277"/>
      <c r="C105" s="282"/>
      <c r="D105" s="215"/>
      <c r="E105" s="285"/>
      <c r="F105" s="285"/>
      <c r="G105" s="279"/>
    </row>
    <row r="106" spans="1:8" ht="15" customHeight="1">
      <c r="A106" s="245"/>
      <c r="B106" s="206">
        <v>75621</v>
      </c>
      <c r="C106" s="287"/>
      <c r="D106" s="288" t="s">
        <v>46</v>
      </c>
      <c r="E106" s="286">
        <f>E108+E109</f>
        <v>4258419</v>
      </c>
      <c r="F106" s="286">
        <f>F108+F109</f>
        <v>1704789.7</v>
      </c>
      <c r="G106" s="262">
        <f>F106/E106</f>
        <v>0.40033395022894647</v>
      </c>
      <c r="H106" s="3"/>
    </row>
    <row r="107" spans="1:8" ht="8.25" customHeight="1">
      <c r="A107" s="245"/>
      <c r="B107" s="208"/>
      <c r="C107" s="211"/>
      <c r="D107" s="258"/>
      <c r="E107" s="261"/>
      <c r="F107" s="261"/>
      <c r="G107" s="264"/>
      <c r="H107" s="3"/>
    </row>
    <row r="108" spans="1:7" ht="15" customHeight="1">
      <c r="A108" s="245"/>
      <c r="B108" s="265"/>
      <c r="C108" s="28">
        <v>10</v>
      </c>
      <c r="D108" s="37" t="s">
        <v>47</v>
      </c>
      <c r="E108" s="26">
        <v>3595451</v>
      </c>
      <c r="F108" s="26">
        <v>1592612</v>
      </c>
      <c r="G108" s="267"/>
    </row>
    <row r="109" spans="1:7" ht="15" customHeight="1">
      <c r="A109" s="246"/>
      <c r="B109" s="247"/>
      <c r="C109" s="28">
        <v>20</v>
      </c>
      <c r="D109" s="37" t="s">
        <v>48</v>
      </c>
      <c r="E109" s="26">
        <v>662968</v>
      </c>
      <c r="F109" s="26">
        <v>112177.7</v>
      </c>
      <c r="G109" s="269"/>
    </row>
    <row r="110" spans="1:7" ht="15" customHeight="1">
      <c r="A110" s="166">
        <v>758</v>
      </c>
      <c r="B110" s="159"/>
      <c r="C110" s="159"/>
      <c r="D110" s="160" t="s">
        <v>49</v>
      </c>
      <c r="E110" s="161">
        <f>E111+E114</f>
        <v>13078105</v>
      </c>
      <c r="F110" s="161">
        <f>F111+F114</f>
        <v>7789892</v>
      </c>
      <c r="G110" s="162">
        <f>F110/E110</f>
        <v>0.5956437878423517</v>
      </c>
    </row>
    <row r="111" spans="1:8" ht="15" customHeight="1">
      <c r="A111" s="248"/>
      <c r="B111" s="219">
        <v>75801</v>
      </c>
      <c r="C111" s="291"/>
      <c r="D111" s="212" t="s">
        <v>50</v>
      </c>
      <c r="E111" s="289">
        <f>E113</f>
        <v>10840610</v>
      </c>
      <c r="F111" s="289">
        <f>F113</f>
        <v>6671144</v>
      </c>
      <c r="G111" s="290">
        <f>F111/E111</f>
        <v>0.6153845586180113</v>
      </c>
      <c r="H111" s="3"/>
    </row>
    <row r="112" spans="1:8" ht="9" customHeight="1">
      <c r="A112" s="248"/>
      <c r="B112" s="219"/>
      <c r="C112" s="291"/>
      <c r="D112" s="212"/>
      <c r="E112" s="289"/>
      <c r="F112" s="289"/>
      <c r="G112" s="289"/>
      <c r="H112" s="3"/>
    </row>
    <row r="113" spans="1:9" s="8" customFormat="1" ht="12.75" customHeight="1">
      <c r="A113" s="248"/>
      <c r="B113" s="47"/>
      <c r="C113" s="41">
        <v>2920</v>
      </c>
      <c r="D113" s="37" t="s">
        <v>51</v>
      </c>
      <c r="E113" s="26">
        <v>10840610</v>
      </c>
      <c r="F113" s="26">
        <v>6671144</v>
      </c>
      <c r="G113" s="46"/>
      <c r="H113" s="6"/>
      <c r="I113" s="7"/>
    </row>
    <row r="114" spans="1:7" ht="15" customHeight="1">
      <c r="A114" s="248"/>
      <c r="B114" s="36">
        <v>75807</v>
      </c>
      <c r="C114" s="20"/>
      <c r="D114" s="21" t="s">
        <v>52</v>
      </c>
      <c r="E114" s="22">
        <f>E115</f>
        <v>2237495</v>
      </c>
      <c r="F114" s="22">
        <f>F115</f>
        <v>1118748</v>
      </c>
      <c r="G114" s="23">
        <f>F114/E114</f>
        <v>0.5000002234641865</v>
      </c>
    </row>
    <row r="115" spans="1:7" ht="15" customHeight="1">
      <c r="A115" s="248"/>
      <c r="B115" s="24"/>
      <c r="C115" s="41">
        <v>2920</v>
      </c>
      <c r="D115" s="37" t="s">
        <v>51</v>
      </c>
      <c r="E115" s="26">
        <v>2237495</v>
      </c>
      <c r="F115" s="26">
        <v>1118748</v>
      </c>
      <c r="G115" s="27"/>
    </row>
    <row r="116" spans="1:7" ht="15" customHeight="1">
      <c r="A116" s="166">
        <v>801</v>
      </c>
      <c r="B116" s="159"/>
      <c r="C116" s="159"/>
      <c r="D116" s="160" t="s">
        <v>53</v>
      </c>
      <c r="E116" s="161">
        <f>E117+E119+E121+E125+E127+E129</f>
        <v>851004</v>
      </c>
      <c r="F116" s="161">
        <f>F117+F119+F121+F125+F127+F129</f>
        <v>392716.68000000005</v>
      </c>
      <c r="G116" s="162">
        <f>F116/E116</f>
        <v>0.4614745406602085</v>
      </c>
    </row>
    <row r="117" spans="1:7" ht="15" customHeight="1">
      <c r="A117" s="248"/>
      <c r="B117" s="36">
        <v>80101</v>
      </c>
      <c r="C117" s="20"/>
      <c r="D117" s="21" t="s">
        <v>54</v>
      </c>
      <c r="E117" s="22">
        <f>E118</f>
        <v>0</v>
      </c>
      <c r="F117" s="22">
        <f>F118</f>
        <v>106</v>
      </c>
      <c r="G117" s="23"/>
    </row>
    <row r="118" spans="1:7" ht="18.75" customHeight="1">
      <c r="A118" s="248"/>
      <c r="B118" s="84"/>
      <c r="C118" s="50" t="s">
        <v>55</v>
      </c>
      <c r="D118" s="33" t="s">
        <v>17</v>
      </c>
      <c r="E118" s="51">
        <v>0</v>
      </c>
      <c r="F118" s="51">
        <v>106</v>
      </c>
      <c r="G118" s="119"/>
    </row>
    <row r="119" spans="1:7" ht="15" customHeight="1">
      <c r="A119" s="248"/>
      <c r="B119" s="138">
        <v>80103</v>
      </c>
      <c r="C119" s="85"/>
      <c r="D119" s="86" t="s">
        <v>94</v>
      </c>
      <c r="E119" s="82">
        <f>E120</f>
        <v>192067</v>
      </c>
      <c r="F119" s="82">
        <f>F120</f>
        <v>96035</v>
      </c>
      <c r="G119" s="23">
        <f>F119/E119</f>
        <v>0.500007809774714</v>
      </c>
    </row>
    <row r="120" spans="1:7" ht="34.5" customHeight="1">
      <c r="A120" s="248"/>
      <c r="B120" s="84"/>
      <c r="C120" s="50" t="s">
        <v>93</v>
      </c>
      <c r="D120" s="71" t="s">
        <v>65</v>
      </c>
      <c r="E120" s="51">
        <v>192067</v>
      </c>
      <c r="F120" s="51">
        <v>96035</v>
      </c>
      <c r="G120" s="39"/>
    </row>
    <row r="121" spans="1:7" ht="14.25" customHeight="1">
      <c r="A121" s="248"/>
      <c r="B121" s="36">
        <v>80104</v>
      </c>
      <c r="C121" s="20"/>
      <c r="D121" s="21" t="s">
        <v>56</v>
      </c>
      <c r="E121" s="22">
        <f>E122+E123+E124</f>
        <v>493937</v>
      </c>
      <c r="F121" s="22">
        <f>F122+F123+F124</f>
        <v>244872.67</v>
      </c>
      <c r="G121" s="72">
        <f>F121/E121</f>
        <v>0.4957568880241813</v>
      </c>
    </row>
    <row r="122" spans="1:9" s="8" customFormat="1" ht="15" customHeight="1">
      <c r="A122" s="296"/>
      <c r="B122" s="292"/>
      <c r="C122" s="91">
        <v>830</v>
      </c>
      <c r="D122" s="147" t="s">
        <v>16</v>
      </c>
      <c r="E122" s="65">
        <v>195568</v>
      </c>
      <c r="F122" s="94">
        <v>87560.2</v>
      </c>
      <c r="G122" s="295"/>
      <c r="H122" s="7"/>
      <c r="I122" s="7"/>
    </row>
    <row r="123" spans="1:7" ht="35.25" customHeight="1">
      <c r="A123" s="296"/>
      <c r="B123" s="293"/>
      <c r="C123" s="93">
        <v>2030</v>
      </c>
      <c r="D123" s="149" t="s">
        <v>65</v>
      </c>
      <c r="E123" s="95">
        <v>298369</v>
      </c>
      <c r="F123" s="96">
        <v>149188</v>
      </c>
      <c r="G123" s="295"/>
    </row>
    <row r="124" spans="1:7" ht="36" customHeight="1">
      <c r="A124" s="296"/>
      <c r="B124" s="294"/>
      <c r="C124" s="92">
        <v>2310</v>
      </c>
      <c r="D124" s="150" t="s">
        <v>95</v>
      </c>
      <c r="E124" s="97">
        <v>0</v>
      </c>
      <c r="F124" s="98">
        <v>8124.47</v>
      </c>
      <c r="G124" s="295"/>
    </row>
    <row r="125" spans="1:7" ht="15" customHeight="1">
      <c r="A125" s="248"/>
      <c r="B125" s="70">
        <v>80110</v>
      </c>
      <c r="C125" s="87"/>
      <c r="D125" s="88" t="s">
        <v>57</v>
      </c>
      <c r="E125" s="89">
        <f>E126</f>
        <v>0</v>
      </c>
      <c r="F125" s="89">
        <f>F126</f>
        <v>52</v>
      </c>
      <c r="G125" s="90"/>
    </row>
    <row r="126" spans="1:7" ht="15" customHeight="1">
      <c r="A126" s="248"/>
      <c r="B126" s="123"/>
      <c r="C126" s="28">
        <v>970</v>
      </c>
      <c r="D126" s="33" t="s">
        <v>17</v>
      </c>
      <c r="E126" s="26">
        <v>0</v>
      </c>
      <c r="F126" s="26">
        <v>52</v>
      </c>
      <c r="G126" s="124"/>
    </row>
    <row r="127" spans="1:7" ht="15" customHeight="1">
      <c r="A127" s="248"/>
      <c r="B127" s="9">
        <v>80114</v>
      </c>
      <c r="C127" s="40"/>
      <c r="D127" s="10" t="s">
        <v>58</v>
      </c>
      <c r="E127" s="11">
        <f>E128</f>
        <v>0</v>
      </c>
      <c r="F127" s="11">
        <f>F128</f>
        <v>26.01</v>
      </c>
      <c r="G127" s="12"/>
    </row>
    <row r="128" spans="1:7" ht="15" customHeight="1">
      <c r="A128" s="248"/>
      <c r="B128" s="24"/>
      <c r="C128" s="28">
        <v>920</v>
      </c>
      <c r="D128" s="15" t="s">
        <v>22</v>
      </c>
      <c r="E128" s="26">
        <v>0</v>
      </c>
      <c r="F128" s="26">
        <v>26.01</v>
      </c>
      <c r="G128" s="27"/>
    </row>
    <row r="129" spans="1:7" ht="15" customHeight="1">
      <c r="A129" s="248"/>
      <c r="B129" s="20">
        <v>80148</v>
      </c>
      <c r="C129" s="31"/>
      <c r="D129" s="21" t="s">
        <v>59</v>
      </c>
      <c r="E129" s="22">
        <f>E130</f>
        <v>165000</v>
      </c>
      <c r="F129" s="22">
        <f>F130</f>
        <v>51625</v>
      </c>
      <c r="G129" s="23">
        <f>F129/E129</f>
        <v>0.31287878787878787</v>
      </c>
    </row>
    <row r="130" spans="1:7" ht="15" customHeight="1">
      <c r="A130" s="248"/>
      <c r="B130" s="24"/>
      <c r="C130" s="28">
        <v>830</v>
      </c>
      <c r="D130" s="37" t="s">
        <v>16</v>
      </c>
      <c r="E130" s="26">
        <v>165000</v>
      </c>
      <c r="F130" s="26">
        <v>51625</v>
      </c>
      <c r="G130" s="27"/>
    </row>
    <row r="131" spans="1:7" ht="15" customHeight="1">
      <c r="A131" s="166">
        <v>852</v>
      </c>
      <c r="B131" s="174"/>
      <c r="C131" s="159"/>
      <c r="D131" s="160" t="s">
        <v>60</v>
      </c>
      <c r="E131" s="161">
        <f>E132+E136+E138+E148+E157+E162+E164+E168+E175+E177</f>
        <v>3385279</v>
      </c>
      <c r="F131" s="161">
        <f>F132+F136+F138+F148+F157+F162+F164+F168+F175+F177</f>
        <v>2129324.3600000003</v>
      </c>
      <c r="G131" s="162">
        <f>F131/E131</f>
        <v>0.6289952349570007</v>
      </c>
    </row>
    <row r="132" spans="1:7" ht="15" customHeight="1">
      <c r="A132" s="297"/>
      <c r="B132" s="99">
        <v>85202</v>
      </c>
      <c r="C132" s="99"/>
      <c r="D132" s="100" t="s">
        <v>61</v>
      </c>
      <c r="E132" s="101">
        <f>E133</f>
        <v>0</v>
      </c>
      <c r="F132" s="101">
        <f>F133</f>
        <v>900</v>
      </c>
      <c r="G132" s="102"/>
    </row>
    <row r="133" spans="1:9" s="8" customFormat="1" ht="15.75" customHeight="1">
      <c r="A133" s="298"/>
      <c r="B133" s="299"/>
      <c r="C133" s="300">
        <v>970</v>
      </c>
      <c r="D133" s="301" t="s">
        <v>9</v>
      </c>
      <c r="E133" s="303">
        <v>0</v>
      </c>
      <c r="F133" s="304">
        <v>900</v>
      </c>
      <c r="G133" s="304"/>
      <c r="H133" s="7"/>
      <c r="I133" s="7"/>
    </row>
    <row r="134" spans="1:9" s="8" customFormat="1" ht="12.75" customHeight="1" hidden="1">
      <c r="A134" s="298"/>
      <c r="B134" s="299"/>
      <c r="C134" s="300"/>
      <c r="D134" s="301"/>
      <c r="E134" s="303"/>
      <c r="F134" s="304"/>
      <c r="G134" s="304"/>
      <c r="H134" s="7"/>
      <c r="I134" s="7"/>
    </row>
    <row r="135" spans="1:9" s="8" customFormat="1" ht="24" customHeight="1" hidden="1">
      <c r="A135" s="298"/>
      <c r="B135" s="299"/>
      <c r="C135" s="300"/>
      <c r="D135" s="301"/>
      <c r="E135" s="303"/>
      <c r="F135" s="303"/>
      <c r="G135" s="304"/>
      <c r="H135" s="3"/>
      <c r="I135" s="7"/>
    </row>
    <row r="136" spans="1:9" s="8" customFormat="1" ht="18" customHeight="1">
      <c r="A136" s="298"/>
      <c r="B136" s="75">
        <v>85206</v>
      </c>
      <c r="C136" s="104"/>
      <c r="D136" s="151" t="s">
        <v>96</v>
      </c>
      <c r="E136" s="105">
        <f>E137</f>
        <v>27039</v>
      </c>
      <c r="F136" s="105">
        <f>F137</f>
        <v>27039</v>
      </c>
      <c r="G136" s="76">
        <f>F136/E136</f>
        <v>1</v>
      </c>
      <c r="H136" s="3"/>
      <c r="I136" s="7"/>
    </row>
    <row r="137" spans="1:9" s="8" customFormat="1" ht="33.75" customHeight="1">
      <c r="A137" s="298"/>
      <c r="B137" s="77"/>
      <c r="C137" s="103">
        <v>2030</v>
      </c>
      <c r="D137" s="152" t="s">
        <v>65</v>
      </c>
      <c r="E137" s="73">
        <v>27039</v>
      </c>
      <c r="F137" s="73">
        <v>27039</v>
      </c>
      <c r="G137" s="74"/>
      <c r="H137" s="3"/>
      <c r="I137" s="7"/>
    </row>
    <row r="138" spans="1:8" ht="15" customHeight="1">
      <c r="A138" s="298"/>
      <c r="B138" s="305">
        <v>85212</v>
      </c>
      <c r="C138" s="306"/>
      <c r="D138" s="307" t="s">
        <v>62</v>
      </c>
      <c r="E138" s="308">
        <f>E141+E145</f>
        <v>2955725</v>
      </c>
      <c r="F138" s="308">
        <f>F141+F145</f>
        <v>1827173.07</v>
      </c>
      <c r="G138" s="309">
        <f>F138/E138</f>
        <v>0.6181810114269765</v>
      </c>
      <c r="H138" s="3"/>
    </row>
    <row r="139" spans="1:8" ht="15" customHeight="1">
      <c r="A139" s="298"/>
      <c r="B139" s="305"/>
      <c r="C139" s="306"/>
      <c r="D139" s="307"/>
      <c r="E139" s="308"/>
      <c r="F139" s="308"/>
      <c r="G139" s="309"/>
      <c r="H139" s="3"/>
    </row>
    <row r="140" spans="1:7" ht="7.5" customHeight="1">
      <c r="A140" s="298"/>
      <c r="B140" s="305"/>
      <c r="C140" s="306"/>
      <c r="D140" s="307"/>
      <c r="E140" s="308"/>
      <c r="F140" s="308"/>
      <c r="G140" s="309"/>
    </row>
    <row r="141" spans="1:7" ht="15" customHeight="1">
      <c r="A141" s="297"/>
      <c r="B141" s="247"/>
      <c r="C141" s="302">
        <v>2010</v>
      </c>
      <c r="D141" s="215" t="s">
        <v>12</v>
      </c>
      <c r="E141" s="285">
        <v>2951225</v>
      </c>
      <c r="F141" s="285">
        <v>1821500</v>
      </c>
      <c r="G141" s="269"/>
    </row>
    <row r="142" spans="1:7" ht="4.5" customHeight="1">
      <c r="A142" s="297"/>
      <c r="B142" s="248"/>
      <c r="C142" s="225"/>
      <c r="D142" s="226"/>
      <c r="E142" s="254"/>
      <c r="F142" s="254"/>
      <c r="G142" s="233"/>
    </row>
    <row r="143" spans="1:7" ht="18" customHeight="1">
      <c r="A143" s="297"/>
      <c r="B143" s="248"/>
      <c r="C143" s="225"/>
      <c r="D143" s="226"/>
      <c r="E143" s="254"/>
      <c r="F143" s="254"/>
      <c r="G143" s="233"/>
    </row>
    <row r="144" spans="1:7" ht="4.5" customHeight="1">
      <c r="A144" s="297"/>
      <c r="B144" s="248"/>
      <c r="C144" s="225"/>
      <c r="D144" s="226"/>
      <c r="E144" s="254"/>
      <c r="F144" s="254"/>
      <c r="G144" s="233"/>
    </row>
    <row r="145" spans="1:7" ht="15" customHeight="1">
      <c r="A145" s="297"/>
      <c r="B145" s="248"/>
      <c r="C145" s="248">
        <v>2360</v>
      </c>
      <c r="D145" s="310" t="s">
        <v>25</v>
      </c>
      <c r="E145" s="311">
        <v>4500</v>
      </c>
      <c r="F145" s="311">
        <v>5673.07</v>
      </c>
      <c r="G145" s="233"/>
    </row>
    <row r="146" spans="1:7" ht="5.25" customHeight="1">
      <c r="A146" s="297"/>
      <c r="B146" s="248"/>
      <c r="C146" s="248"/>
      <c r="D146" s="310"/>
      <c r="E146" s="311"/>
      <c r="F146" s="311"/>
      <c r="G146" s="233"/>
    </row>
    <row r="147" spans="1:8" ht="15" customHeight="1">
      <c r="A147" s="297"/>
      <c r="B147" s="248"/>
      <c r="C147" s="248"/>
      <c r="D147" s="310"/>
      <c r="E147" s="311"/>
      <c r="F147" s="311"/>
      <c r="G147" s="233"/>
      <c r="H147" s="3"/>
    </row>
    <row r="148" spans="1:8" ht="15" customHeight="1">
      <c r="A148" s="297"/>
      <c r="B148" s="219">
        <v>85213</v>
      </c>
      <c r="C148" s="220"/>
      <c r="D148" s="221" t="s">
        <v>63</v>
      </c>
      <c r="E148" s="222">
        <f>E151+E154</f>
        <v>40542</v>
      </c>
      <c r="F148" s="222">
        <f>F151+F154</f>
        <v>15990</v>
      </c>
      <c r="G148" s="217">
        <f>F148/E148</f>
        <v>0.39440580139114995</v>
      </c>
      <c r="H148" s="3"/>
    </row>
    <row r="149" spans="1:8" ht="15" customHeight="1">
      <c r="A149" s="297"/>
      <c r="B149" s="219"/>
      <c r="C149" s="220"/>
      <c r="D149" s="221"/>
      <c r="E149" s="222"/>
      <c r="F149" s="222"/>
      <c r="G149" s="217"/>
      <c r="H149" s="3"/>
    </row>
    <row r="150" spans="1:7" ht="24" customHeight="1">
      <c r="A150" s="297"/>
      <c r="B150" s="219"/>
      <c r="C150" s="220"/>
      <c r="D150" s="221"/>
      <c r="E150" s="222"/>
      <c r="F150" s="222"/>
      <c r="G150" s="217"/>
    </row>
    <row r="151" spans="1:7" ht="15" customHeight="1">
      <c r="A151" s="297"/>
      <c r="B151" s="248"/>
      <c r="C151" s="225">
        <v>2010</v>
      </c>
      <c r="D151" s="226" t="s">
        <v>64</v>
      </c>
      <c r="E151" s="254">
        <v>37000</v>
      </c>
      <c r="F151" s="254">
        <v>13600</v>
      </c>
      <c r="G151" s="233"/>
    </row>
    <row r="152" spans="1:7" ht="26.25" customHeight="1">
      <c r="A152" s="297"/>
      <c r="B152" s="248"/>
      <c r="C152" s="225"/>
      <c r="D152" s="226"/>
      <c r="E152" s="254"/>
      <c r="F152" s="254"/>
      <c r="G152" s="233"/>
    </row>
    <row r="153" spans="1:7" ht="4.5" customHeight="1">
      <c r="A153" s="297"/>
      <c r="B153" s="248"/>
      <c r="C153" s="225"/>
      <c r="D153" s="226"/>
      <c r="E153" s="254"/>
      <c r="F153" s="254"/>
      <c r="G153" s="233"/>
    </row>
    <row r="154" spans="1:8" ht="9" customHeight="1">
      <c r="A154" s="297"/>
      <c r="B154" s="248"/>
      <c r="C154" s="248">
        <v>2030</v>
      </c>
      <c r="D154" s="312" t="s">
        <v>65</v>
      </c>
      <c r="E154" s="314">
        <v>3542</v>
      </c>
      <c r="F154" s="314">
        <v>2390</v>
      </c>
      <c r="G154" s="233"/>
      <c r="H154"/>
    </row>
    <row r="155" spans="1:9" ht="23.25" customHeight="1">
      <c r="A155" s="297"/>
      <c r="B155" s="248"/>
      <c r="C155" s="248"/>
      <c r="D155" s="312"/>
      <c r="E155" s="314"/>
      <c r="F155" s="314"/>
      <c r="G155" s="233"/>
      <c r="I155"/>
    </row>
    <row r="156" spans="1:8" ht="12.75" customHeight="1" hidden="1">
      <c r="A156" s="297"/>
      <c r="B156" s="248"/>
      <c r="C156" s="248"/>
      <c r="D156" s="312"/>
      <c r="E156" s="314"/>
      <c r="F156" s="314"/>
      <c r="G156" s="233"/>
      <c r="H156" s="3"/>
    </row>
    <row r="157" spans="1:8" ht="7.5" customHeight="1">
      <c r="A157" s="297"/>
      <c r="B157" s="219">
        <v>85214</v>
      </c>
      <c r="C157" s="220"/>
      <c r="D157" s="221" t="s">
        <v>66</v>
      </c>
      <c r="E157" s="222">
        <f>E159</f>
        <v>138000</v>
      </c>
      <c r="F157" s="222">
        <f>F159</f>
        <v>112000</v>
      </c>
      <c r="G157" s="217">
        <f>F157/E157</f>
        <v>0.8115942028985508</v>
      </c>
      <c r="H157" s="3"/>
    </row>
    <row r="158" spans="1:8" ht="15" customHeight="1">
      <c r="A158" s="297"/>
      <c r="B158" s="219"/>
      <c r="C158" s="220"/>
      <c r="D158" s="221"/>
      <c r="E158" s="222"/>
      <c r="F158" s="222"/>
      <c r="G158" s="217"/>
      <c r="H158" s="3"/>
    </row>
    <row r="159" spans="1:8" ht="15" customHeight="1">
      <c r="A159" s="297"/>
      <c r="B159" s="315"/>
      <c r="C159" s="225">
        <v>2030</v>
      </c>
      <c r="D159" s="226" t="s">
        <v>67</v>
      </c>
      <c r="E159" s="254">
        <v>138000</v>
      </c>
      <c r="F159" s="254">
        <v>112000</v>
      </c>
      <c r="G159" s="233"/>
      <c r="H159" s="3"/>
    </row>
    <row r="160" spans="1:8" ht="6.75" customHeight="1">
      <c r="A160" s="297"/>
      <c r="B160" s="315"/>
      <c r="C160" s="225"/>
      <c r="D160" s="226"/>
      <c r="E160" s="254"/>
      <c r="F160" s="254"/>
      <c r="G160" s="233"/>
      <c r="H160" s="3"/>
    </row>
    <row r="161" spans="1:8" ht="12" customHeight="1">
      <c r="A161" s="297"/>
      <c r="B161" s="315"/>
      <c r="C161" s="225"/>
      <c r="D161" s="226"/>
      <c r="E161" s="254"/>
      <c r="F161" s="254"/>
      <c r="G161" s="233"/>
      <c r="H161" s="3"/>
    </row>
    <row r="162" spans="1:8" ht="28.5" customHeight="1">
      <c r="A162" s="297"/>
      <c r="B162" s="125">
        <v>85215</v>
      </c>
      <c r="C162" s="130"/>
      <c r="D162" s="86" t="s">
        <v>98</v>
      </c>
      <c r="E162" s="82">
        <f>E163</f>
        <v>625</v>
      </c>
      <c r="F162" s="82">
        <f>F163</f>
        <v>0</v>
      </c>
      <c r="G162" s="128">
        <v>0</v>
      </c>
      <c r="H162" s="3"/>
    </row>
    <row r="163" spans="1:8" ht="53.25" customHeight="1">
      <c r="A163" s="297"/>
      <c r="B163" s="106"/>
      <c r="C163" s="41">
        <v>2010</v>
      </c>
      <c r="D163" s="38" t="s">
        <v>12</v>
      </c>
      <c r="E163" s="26">
        <v>625</v>
      </c>
      <c r="F163" s="26">
        <v>0</v>
      </c>
      <c r="G163" s="27"/>
      <c r="H163" s="3"/>
    </row>
    <row r="164" spans="1:8" ht="15" customHeight="1">
      <c r="A164" s="297"/>
      <c r="B164" s="9">
        <v>85216</v>
      </c>
      <c r="C164" s="9"/>
      <c r="D164" s="10" t="s">
        <v>68</v>
      </c>
      <c r="E164" s="43">
        <f>E165</f>
        <v>37100</v>
      </c>
      <c r="F164" s="43">
        <f>F165</f>
        <v>29800</v>
      </c>
      <c r="G164" s="44">
        <f>F164/E164</f>
        <v>0.8032345013477089</v>
      </c>
      <c r="H164" s="3"/>
    </row>
    <row r="165" spans="1:8" ht="15" customHeight="1">
      <c r="A165" s="297"/>
      <c r="B165" s="248"/>
      <c r="C165" s="248">
        <v>2030</v>
      </c>
      <c r="D165" s="316" t="s">
        <v>65</v>
      </c>
      <c r="E165" s="311">
        <v>37100</v>
      </c>
      <c r="F165" s="311">
        <v>29800</v>
      </c>
      <c r="G165" s="313"/>
      <c r="H165" s="3"/>
    </row>
    <row r="166" spans="1:8" ht="12.75" customHeight="1" hidden="1">
      <c r="A166" s="297"/>
      <c r="B166" s="248"/>
      <c r="C166" s="248"/>
      <c r="D166" s="316"/>
      <c r="E166" s="311"/>
      <c r="F166" s="311"/>
      <c r="G166" s="313"/>
      <c r="H166" s="3"/>
    </row>
    <row r="167" spans="1:7" ht="19.5" customHeight="1">
      <c r="A167" s="297"/>
      <c r="B167" s="248"/>
      <c r="C167" s="248"/>
      <c r="D167" s="316"/>
      <c r="E167" s="311"/>
      <c r="F167" s="311"/>
      <c r="G167" s="313"/>
    </row>
    <row r="168" spans="1:7" ht="15" customHeight="1">
      <c r="A168" s="297"/>
      <c r="B168" s="36">
        <v>85219</v>
      </c>
      <c r="C168" s="20"/>
      <c r="D168" s="21" t="s">
        <v>69</v>
      </c>
      <c r="E168" s="22">
        <f>E169+E170+E171+E172</f>
        <v>49752</v>
      </c>
      <c r="F168" s="22">
        <f>F169+F170+F171+F172</f>
        <v>26432.09</v>
      </c>
      <c r="G168" s="23">
        <f>F168/E168</f>
        <v>0.5312769335906095</v>
      </c>
    </row>
    <row r="169" spans="1:7" ht="18.75" customHeight="1">
      <c r="A169" s="297"/>
      <c r="B169" s="317"/>
      <c r="C169" s="14">
        <v>920</v>
      </c>
      <c r="D169" s="15" t="s">
        <v>22</v>
      </c>
      <c r="E169" s="51">
        <v>0</v>
      </c>
      <c r="F169" s="51">
        <v>353.09</v>
      </c>
      <c r="G169" s="318"/>
    </row>
    <row r="170" spans="1:7" ht="27.75" customHeight="1">
      <c r="A170" s="297"/>
      <c r="B170" s="317"/>
      <c r="C170" s="14">
        <v>970</v>
      </c>
      <c r="D170" s="15" t="s">
        <v>9</v>
      </c>
      <c r="E170" s="51">
        <v>0</v>
      </c>
      <c r="F170" s="51">
        <v>449</v>
      </c>
      <c r="G170" s="318"/>
    </row>
    <row r="171" spans="1:8" ht="46.5" customHeight="1">
      <c r="A171" s="297"/>
      <c r="B171" s="317"/>
      <c r="C171" s="14">
        <v>2010</v>
      </c>
      <c r="D171" s="153" t="s">
        <v>70</v>
      </c>
      <c r="E171" s="51">
        <v>500</v>
      </c>
      <c r="F171" s="51">
        <v>500</v>
      </c>
      <c r="G171" s="318"/>
      <c r="H171" s="3"/>
    </row>
    <row r="172" spans="1:8" ht="12" customHeight="1">
      <c r="A172" s="297"/>
      <c r="B172" s="317"/>
      <c r="C172" s="225">
        <v>2030</v>
      </c>
      <c r="D172" s="226" t="s">
        <v>67</v>
      </c>
      <c r="E172" s="254">
        <v>49252</v>
      </c>
      <c r="F172" s="254">
        <v>25130</v>
      </c>
      <c r="G172" s="318"/>
      <c r="H172" s="3"/>
    </row>
    <row r="173" spans="1:8" ht="21.75" customHeight="1">
      <c r="A173" s="297"/>
      <c r="B173" s="317"/>
      <c r="C173" s="225"/>
      <c r="D173" s="226"/>
      <c r="E173" s="254"/>
      <c r="F173" s="254"/>
      <c r="G173" s="318"/>
      <c r="H173" s="3"/>
    </row>
    <row r="174" spans="1:7" ht="12.75" customHeight="1" hidden="1">
      <c r="A174" s="297"/>
      <c r="B174" s="317"/>
      <c r="C174" s="225"/>
      <c r="D174" s="226"/>
      <c r="E174" s="254"/>
      <c r="F174" s="254"/>
      <c r="G174" s="318"/>
    </row>
    <row r="175" spans="1:7" ht="15" customHeight="1">
      <c r="A175" s="297"/>
      <c r="B175" s="36">
        <v>85228</v>
      </c>
      <c r="C175" s="20"/>
      <c r="D175" s="21" t="s">
        <v>71</v>
      </c>
      <c r="E175" s="22">
        <f>E176</f>
        <v>0</v>
      </c>
      <c r="F175" s="22">
        <f>F176</f>
        <v>1120.2</v>
      </c>
      <c r="G175" s="23"/>
    </row>
    <row r="176" spans="1:7" ht="17.25" customHeight="1">
      <c r="A176" s="297"/>
      <c r="B176" s="24"/>
      <c r="C176" s="28">
        <v>830</v>
      </c>
      <c r="D176" s="37" t="s">
        <v>16</v>
      </c>
      <c r="E176" s="26">
        <v>0</v>
      </c>
      <c r="F176" s="26">
        <v>1120.2</v>
      </c>
      <c r="G176" s="27"/>
    </row>
    <row r="177" spans="1:8" ht="15" customHeight="1">
      <c r="A177" s="297"/>
      <c r="B177" s="36">
        <v>85295</v>
      </c>
      <c r="C177" s="20"/>
      <c r="D177" s="21" t="s">
        <v>11</v>
      </c>
      <c r="E177" s="22">
        <f>E178+E179</f>
        <v>136496</v>
      </c>
      <c r="F177" s="22">
        <f>F178+F179</f>
        <v>88870</v>
      </c>
      <c r="G177" s="23">
        <f>F177/E177</f>
        <v>0.6510813503692416</v>
      </c>
      <c r="H177" s="3"/>
    </row>
    <row r="178" spans="1:8" ht="45" customHeight="1">
      <c r="A178" s="297"/>
      <c r="B178" s="319"/>
      <c r="C178" s="17">
        <v>2010</v>
      </c>
      <c r="D178" s="18" t="s">
        <v>72</v>
      </c>
      <c r="E178" s="16">
        <v>82996</v>
      </c>
      <c r="F178" s="16">
        <v>50670</v>
      </c>
      <c r="G178" s="320"/>
      <c r="H178" s="3"/>
    </row>
    <row r="179" spans="1:8" ht="15" customHeight="1">
      <c r="A179" s="297"/>
      <c r="B179" s="319"/>
      <c r="C179" s="321">
        <v>2030</v>
      </c>
      <c r="D179" s="322" t="s">
        <v>67</v>
      </c>
      <c r="E179" s="224">
        <v>53500</v>
      </c>
      <c r="F179" s="224">
        <v>38200</v>
      </c>
      <c r="G179" s="320"/>
      <c r="H179" s="3"/>
    </row>
    <row r="180" spans="1:8" ht="16.5" customHeight="1">
      <c r="A180" s="297"/>
      <c r="B180" s="319"/>
      <c r="C180" s="321"/>
      <c r="D180" s="322"/>
      <c r="E180" s="224"/>
      <c r="F180" s="224"/>
      <c r="G180" s="320"/>
      <c r="H180" s="54"/>
    </row>
    <row r="181" spans="1:9" s="56" customFormat="1" ht="4.5" customHeight="1">
      <c r="A181" s="297"/>
      <c r="B181" s="319"/>
      <c r="C181" s="321"/>
      <c r="D181" s="322"/>
      <c r="E181" s="224"/>
      <c r="F181" s="224"/>
      <c r="G181" s="320"/>
      <c r="H181" s="3"/>
      <c r="I181" s="55"/>
    </row>
    <row r="182" spans="1:8" ht="15" customHeight="1">
      <c r="A182" s="175">
        <v>853</v>
      </c>
      <c r="B182" s="176"/>
      <c r="C182" s="175"/>
      <c r="D182" s="177" t="s">
        <v>73</v>
      </c>
      <c r="E182" s="178">
        <f>E183</f>
        <v>47449</v>
      </c>
      <c r="F182" s="178">
        <f>F183</f>
        <v>0</v>
      </c>
      <c r="G182" s="179">
        <f>F182/E182</f>
        <v>0</v>
      </c>
      <c r="H182" s="3"/>
    </row>
    <row r="183" spans="1:8" ht="18.75" customHeight="1">
      <c r="A183" s="249"/>
      <c r="B183" s="9">
        <v>85395</v>
      </c>
      <c r="C183" s="9"/>
      <c r="D183" s="10" t="s">
        <v>11</v>
      </c>
      <c r="E183" s="43">
        <f>E184+E186</f>
        <v>47449</v>
      </c>
      <c r="F183" s="43">
        <f>F184+F186</f>
        <v>0</v>
      </c>
      <c r="G183" s="44">
        <f>F183/E183</f>
        <v>0</v>
      </c>
      <c r="H183" s="3"/>
    </row>
    <row r="184" spans="1:8" ht="15" customHeight="1">
      <c r="A184" s="250"/>
      <c r="B184" s="327"/>
      <c r="C184" s="248">
        <v>2007</v>
      </c>
      <c r="D184" s="226" t="s">
        <v>74</v>
      </c>
      <c r="E184" s="333">
        <v>45063</v>
      </c>
      <c r="F184" s="311">
        <v>0</v>
      </c>
      <c r="G184" s="313"/>
      <c r="H184" s="3"/>
    </row>
    <row r="185" spans="1:8" ht="40.5" customHeight="1">
      <c r="A185" s="250"/>
      <c r="B185" s="327"/>
      <c r="C185" s="248"/>
      <c r="D185" s="226"/>
      <c r="E185" s="333"/>
      <c r="F185" s="333"/>
      <c r="G185" s="313"/>
      <c r="H185" s="3"/>
    </row>
    <row r="186" spans="1:7" ht="15" customHeight="1">
      <c r="A186" s="250"/>
      <c r="B186" s="327"/>
      <c r="C186" s="248">
        <v>2009</v>
      </c>
      <c r="D186" s="226" t="s">
        <v>75</v>
      </c>
      <c r="E186" s="311">
        <v>2386</v>
      </c>
      <c r="F186" s="311">
        <v>0</v>
      </c>
      <c r="G186" s="313"/>
    </row>
    <row r="187" spans="1:7" ht="32.25" customHeight="1">
      <c r="A187" s="251"/>
      <c r="B187" s="327"/>
      <c r="C187" s="248"/>
      <c r="D187" s="226" t="s">
        <v>76</v>
      </c>
      <c r="E187" s="311"/>
      <c r="F187" s="311"/>
      <c r="G187" s="313"/>
    </row>
    <row r="188" spans="1:8" ht="24.75" customHeight="1">
      <c r="A188" s="180">
        <v>854</v>
      </c>
      <c r="B188" s="181"/>
      <c r="C188" s="181"/>
      <c r="D188" s="182" t="s">
        <v>77</v>
      </c>
      <c r="E188" s="183">
        <f>E189</f>
        <v>70647</v>
      </c>
      <c r="F188" s="183">
        <f>F189</f>
        <v>70647</v>
      </c>
      <c r="G188" s="184">
        <f>F188/E188</f>
        <v>1</v>
      </c>
      <c r="H188" s="3"/>
    </row>
    <row r="189" spans="1:8" ht="30.75" customHeight="1">
      <c r="A189" s="325"/>
      <c r="B189" s="109">
        <v>85415</v>
      </c>
      <c r="C189" s="110"/>
      <c r="D189" s="111" t="s">
        <v>78</v>
      </c>
      <c r="E189" s="112">
        <f>E190</f>
        <v>70647</v>
      </c>
      <c r="F189" s="112">
        <f>F190</f>
        <v>70647</v>
      </c>
      <c r="G189" s="113">
        <f>F189/E189</f>
        <v>1</v>
      </c>
      <c r="H189" s="3"/>
    </row>
    <row r="190" spans="1:8" ht="31.5" customHeight="1">
      <c r="A190" s="326"/>
      <c r="B190" s="325"/>
      <c r="C190" s="323">
        <v>2030</v>
      </c>
      <c r="D190" s="324" t="s">
        <v>65</v>
      </c>
      <c r="E190" s="331">
        <v>70647</v>
      </c>
      <c r="F190" s="331">
        <v>70647</v>
      </c>
      <c r="G190" s="332"/>
      <c r="H190" s="3"/>
    </row>
    <row r="191" spans="1:8" ht="6" customHeight="1">
      <c r="A191" s="326"/>
      <c r="B191" s="326"/>
      <c r="C191" s="323"/>
      <c r="D191" s="324"/>
      <c r="E191" s="331"/>
      <c r="F191" s="331"/>
      <c r="G191" s="332"/>
      <c r="H191" s="3"/>
    </row>
    <row r="192" spans="1:8" ht="24.75" customHeight="1" hidden="1">
      <c r="A192" s="326"/>
      <c r="B192" s="326"/>
      <c r="C192" s="323"/>
      <c r="D192" s="324"/>
      <c r="E192" s="331"/>
      <c r="F192" s="331"/>
      <c r="G192" s="332"/>
      <c r="H192" s="3"/>
    </row>
    <row r="193" spans="1:8" ht="44.25" customHeight="1" hidden="1">
      <c r="A193" s="326"/>
      <c r="B193" s="326"/>
      <c r="C193" s="323"/>
      <c r="D193" s="324"/>
      <c r="E193" s="331"/>
      <c r="F193" s="331"/>
      <c r="G193" s="332"/>
      <c r="H193" s="3"/>
    </row>
    <row r="194" spans="1:8" ht="15" customHeight="1">
      <c r="A194" s="185">
        <v>900</v>
      </c>
      <c r="B194" s="186"/>
      <c r="C194" s="186"/>
      <c r="D194" s="187" t="s">
        <v>79</v>
      </c>
      <c r="E194" s="188">
        <f>E195+E199+E201+E203</f>
        <v>345000</v>
      </c>
      <c r="F194" s="188">
        <f>F195+F199+F201+F203</f>
        <v>254347.53</v>
      </c>
      <c r="G194" s="189">
        <f>F194/E194</f>
        <v>0.7372392173913044</v>
      </c>
      <c r="H194" s="3"/>
    </row>
    <row r="195" spans="1:8" ht="19.5" customHeight="1">
      <c r="A195" s="247"/>
      <c r="B195" s="114">
        <v>90001</v>
      </c>
      <c r="C195" s="114"/>
      <c r="D195" s="115" t="s">
        <v>80</v>
      </c>
      <c r="E195" s="116">
        <f>E196+E197+E198</f>
        <v>280000</v>
      </c>
      <c r="F195" s="116">
        <f>F196+F197+F198</f>
        <v>193516.44</v>
      </c>
      <c r="G195" s="117">
        <f>F195/E195</f>
        <v>0.6911301428571429</v>
      </c>
      <c r="H195" s="6"/>
    </row>
    <row r="196" spans="1:8" ht="19.5" customHeight="1">
      <c r="A196" s="247"/>
      <c r="B196" s="121"/>
      <c r="C196" s="14">
        <v>690</v>
      </c>
      <c r="D196" s="15" t="s">
        <v>20</v>
      </c>
      <c r="E196" s="118">
        <v>0</v>
      </c>
      <c r="F196" s="118">
        <v>17.6</v>
      </c>
      <c r="G196" s="329"/>
      <c r="H196" s="6"/>
    </row>
    <row r="197" spans="1:9" s="8" customFormat="1" ht="18.75" customHeight="1">
      <c r="A197" s="248"/>
      <c r="B197" s="122"/>
      <c r="C197" s="14">
        <v>830</v>
      </c>
      <c r="D197" s="15" t="s">
        <v>16</v>
      </c>
      <c r="E197" s="16">
        <v>280000</v>
      </c>
      <c r="F197" s="16">
        <v>192979.68</v>
      </c>
      <c r="G197" s="330"/>
      <c r="H197" s="6"/>
      <c r="I197" s="7"/>
    </row>
    <row r="198" spans="1:9" s="8" customFormat="1" ht="19.5" customHeight="1">
      <c r="A198" s="248"/>
      <c r="B198" s="122"/>
      <c r="C198" s="14">
        <v>920</v>
      </c>
      <c r="D198" s="15" t="s">
        <v>22</v>
      </c>
      <c r="E198" s="16">
        <v>0</v>
      </c>
      <c r="F198" s="16">
        <v>519.16</v>
      </c>
      <c r="G198" s="330"/>
      <c r="H198" s="3"/>
      <c r="I198" s="7"/>
    </row>
    <row r="199" spans="1:9" s="8" customFormat="1" ht="19.5" customHeight="1">
      <c r="A199" s="248"/>
      <c r="B199" s="134">
        <v>90015</v>
      </c>
      <c r="C199" s="132"/>
      <c r="D199" s="21" t="s">
        <v>100</v>
      </c>
      <c r="E199" s="22">
        <f>E200</f>
        <v>0</v>
      </c>
      <c r="F199" s="22">
        <f>F200</f>
        <v>2755.3</v>
      </c>
      <c r="G199" s="133"/>
      <c r="H199" s="3"/>
      <c r="I199" s="7"/>
    </row>
    <row r="200" spans="1:9" s="8" customFormat="1" ht="19.5" customHeight="1">
      <c r="A200" s="248"/>
      <c r="B200" s="131"/>
      <c r="C200" s="14">
        <v>970</v>
      </c>
      <c r="D200" s="15" t="s">
        <v>9</v>
      </c>
      <c r="E200" s="16">
        <v>0</v>
      </c>
      <c r="F200" s="16">
        <v>2755.3</v>
      </c>
      <c r="G200" s="120"/>
      <c r="H200" s="3"/>
      <c r="I200" s="7"/>
    </row>
    <row r="201" spans="1:8" ht="26.25" customHeight="1">
      <c r="A201" s="248"/>
      <c r="B201" s="9">
        <v>90019</v>
      </c>
      <c r="C201" s="9"/>
      <c r="D201" s="48" t="s">
        <v>81</v>
      </c>
      <c r="E201" s="11">
        <f>E202</f>
        <v>64000</v>
      </c>
      <c r="F201" s="11">
        <f>F202</f>
        <v>58075.79</v>
      </c>
      <c r="G201" s="12">
        <f>F201/E201</f>
        <v>0.90743421875</v>
      </c>
      <c r="H201" s="3"/>
    </row>
    <row r="202" spans="1:8" ht="15" customHeight="1">
      <c r="A202" s="248"/>
      <c r="B202" s="17"/>
      <c r="C202" s="14">
        <v>690</v>
      </c>
      <c r="D202" s="15" t="s">
        <v>20</v>
      </c>
      <c r="E202" s="16">
        <v>64000</v>
      </c>
      <c r="F202" s="16">
        <v>58075.79</v>
      </c>
      <c r="G202" s="39"/>
      <c r="H202" s="3"/>
    </row>
    <row r="203" spans="1:8" ht="24.75" customHeight="1">
      <c r="A203" s="248"/>
      <c r="B203" s="220">
        <v>90020</v>
      </c>
      <c r="C203" s="328"/>
      <c r="D203" s="221" t="s">
        <v>82</v>
      </c>
      <c r="E203" s="289">
        <f>E205</f>
        <v>1000</v>
      </c>
      <c r="F203" s="289">
        <f>F205</f>
        <v>0</v>
      </c>
      <c r="G203" s="217">
        <f>F203/E203</f>
        <v>0</v>
      </c>
      <c r="H203" s="3"/>
    </row>
    <row r="204" spans="1:7" ht="8.25" customHeight="1">
      <c r="A204" s="248"/>
      <c r="B204" s="220"/>
      <c r="C204" s="328"/>
      <c r="D204" s="221"/>
      <c r="E204" s="289"/>
      <c r="F204" s="289"/>
      <c r="G204" s="217"/>
    </row>
    <row r="205" spans="1:7" ht="15" customHeight="1">
      <c r="A205" s="248"/>
      <c r="B205" s="24"/>
      <c r="C205" s="57" t="s">
        <v>83</v>
      </c>
      <c r="D205" s="37" t="s">
        <v>84</v>
      </c>
      <c r="E205" s="52">
        <v>1000</v>
      </c>
      <c r="F205" s="52">
        <v>0</v>
      </c>
      <c r="G205" s="53"/>
    </row>
    <row r="206" spans="1:8" ht="15.75" customHeight="1">
      <c r="A206" s="180">
        <v>921</v>
      </c>
      <c r="B206" s="159"/>
      <c r="C206" s="159"/>
      <c r="D206" s="160" t="s">
        <v>85</v>
      </c>
      <c r="E206" s="161">
        <f>E207</f>
        <v>0</v>
      </c>
      <c r="F206" s="161">
        <f>F207</f>
        <v>9.8</v>
      </c>
      <c r="G206" s="162"/>
      <c r="H206" s="173"/>
    </row>
    <row r="207" spans="1:7" ht="15" customHeight="1">
      <c r="A207" s="241"/>
      <c r="B207" s="67">
        <v>92108</v>
      </c>
      <c r="C207" s="49"/>
      <c r="D207" s="48" t="s">
        <v>86</v>
      </c>
      <c r="E207" s="43">
        <v>0</v>
      </c>
      <c r="F207" s="43">
        <f>F208</f>
        <v>9.8</v>
      </c>
      <c r="G207" s="44"/>
    </row>
    <row r="208" spans="1:7" ht="57" customHeight="1">
      <c r="A208" s="242"/>
      <c r="B208" s="66"/>
      <c r="C208" s="57" t="s">
        <v>87</v>
      </c>
      <c r="D208" s="153" t="s">
        <v>103</v>
      </c>
      <c r="E208" s="52">
        <v>0</v>
      </c>
      <c r="F208" s="52">
        <v>9.8</v>
      </c>
      <c r="G208" s="53"/>
    </row>
    <row r="209" spans="1:24" s="59" customFormat="1" ht="12.75">
      <c r="A209" s="190">
        <v>926</v>
      </c>
      <c r="B209" s="191"/>
      <c r="C209" s="191"/>
      <c r="D209" s="195" t="s">
        <v>106</v>
      </c>
      <c r="E209" s="192">
        <v>162820</v>
      </c>
      <c r="F209" s="196">
        <v>10000</v>
      </c>
      <c r="G209" s="193">
        <v>0.0614</v>
      </c>
      <c r="H209" s="1"/>
      <c r="I209" s="3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</row>
    <row r="210" spans="1:7" ht="12.75" customHeight="1">
      <c r="A210" s="236"/>
      <c r="B210" s="139">
        <v>92601</v>
      </c>
      <c r="C210" s="139"/>
      <c r="D210" s="154" t="s">
        <v>101</v>
      </c>
      <c r="E210" s="68">
        <f>E211+E212</f>
        <v>162820</v>
      </c>
      <c r="F210" s="137">
        <f>F211+F212</f>
        <v>10000</v>
      </c>
      <c r="G210" s="69">
        <v>0.0614</v>
      </c>
    </row>
    <row r="211" spans="1:9" s="8" customFormat="1" ht="19.5" customHeight="1">
      <c r="A211" s="237"/>
      <c r="B211" s="140"/>
      <c r="C211" s="141">
        <v>970</v>
      </c>
      <c r="D211" s="155" t="s">
        <v>9</v>
      </c>
      <c r="E211" s="135">
        <v>0</v>
      </c>
      <c r="F211" s="144">
        <v>10000</v>
      </c>
      <c r="G211" s="145"/>
      <c r="H211" s="1"/>
      <c r="I211" s="7"/>
    </row>
    <row r="212" spans="1:9" s="8" customFormat="1" ht="40.5" customHeight="1">
      <c r="A212" s="238"/>
      <c r="B212" s="142"/>
      <c r="C212" s="143">
        <v>6297</v>
      </c>
      <c r="D212" s="156" t="s">
        <v>10</v>
      </c>
      <c r="E212" s="136">
        <v>162820</v>
      </c>
      <c r="F212" s="136">
        <v>0</v>
      </c>
      <c r="G212" s="146"/>
      <c r="H212" s="1"/>
      <c r="I212" s="7"/>
    </row>
    <row r="213" spans="1:7" ht="12.75">
      <c r="A213" s="3"/>
      <c r="B213" s="3"/>
      <c r="C213" s="3"/>
      <c r="D213" s="3"/>
      <c r="E213" s="60">
        <f>E209+E206+E194+E188+E182+E131+E116+E110+E68+E50+E35+E32+E21+E16+E11+E3</f>
        <v>30182822.11</v>
      </c>
      <c r="F213" s="60">
        <f>F209+F206+F194+F188+F182+F131+F116+F110+F68+F50+F35+F32+F21+F16+F11+F3</f>
        <v>15813750.069999998</v>
      </c>
      <c r="G213" s="61">
        <f>F213/E213</f>
        <v>0.5239321231251162</v>
      </c>
    </row>
    <row r="215" spans="5:6" ht="12.75">
      <c r="E215" s="62"/>
      <c r="F215" s="62"/>
    </row>
  </sheetData>
  <sheetProtection/>
  <mergeCells count="212">
    <mergeCell ref="G184:G187"/>
    <mergeCell ref="E190:E193"/>
    <mergeCell ref="F190:F193"/>
    <mergeCell ref="G190:G193"/>
    <mergeCell ref="E186:E187"/>
    <mergeCell ref="F186:F187"/>
    <mergeCell ref="E184:E185"/>
    <mergeCell ref="F184:F185"/>
    <mergeCell ref="B203:B204"/>
    <mergeCell ref="C203:C204"/>
    <mergeCell ref="D203:D204"/>
    <mergeCell ref="G196:G198"/>
    <mergeCell ref="F203:F204"/>
    <mergeCell ref="G203:G204"/>
    <mergeCell ref="E203:E204"/>
    <mergeCell ref="B184:B187"/>
    <mergeCell ref="C184:C185"/>
    <mergeCell ref="D184:D185"/>
    <mergeCell ref="C186:C187"/>
    <mergeCell ref="D186:D187"/>
    <mergeCell ref="C190:C193"/>
    <mergeCell ref="D190:D193"/>
    <mergeCell ref="A189:A193"/>
    <mergeCell ref="B190:B193"/>
    <mergeCell ref="B178:B181"/>
    <mergeCell ref="G178:G181"/>
    <mergeCell ref="C179:C181"/>
    <mergeCell ref="D179:D181"/>
    <mergeCell ref="E179:E181"/>
    <mergeCell ref="F179:F181"/>
    <mergeCell ref="G169:G174"/>
    <mergeCell ref="C172:C174"/>
    <mergeCell ref="D172:D174"/>
    <mergeCell ref="E172:E174"/>
    <mergeCell ref="F172:F174"/>
    <mergeCell ref="B165:B167"/>
    <mergeCell ref="C165:C167"/>
    <mergeCell ref="D165:D167"/>
    <mergeCell ref="B169:B174"/>
    <mergeCell ref="B159:B161"/>
    <mergeCell ref="C159:C161"/>
    <mergeCell ref="D159:D161"/>
    <mergeCell ref="E159:E161"/>
    <mergeCell ref="B157:B158"/>
    <mergeCell ref="C157:C158"/>
    <mergeCell ref="D157:D158"/>
    <mergeCell ref="E157:E158"/>
    <mergeCell ref="F165:F167"/>
    <mergeCell ref="G165:G167"/>
    <mergeCell ref="E154:E156"/>
    <mergeCell ref="F154:F156"/>
    <mergeCell ref="F157:F158"/>
    <mergeCell ref="G157:G158"/>
    <mergeCell ref="F159:F161"/>
    <mergeCell ref="G159:G161"/>
    <mergeCell ref="E165:E167"/>
    <mergeCell ref="F148:F150"/>
    <mergeCell ref="G148:G150"/>
    <mergeCell ref="B151:B156"/>
    <mergeCell ref="C151:C153"/>
    <mergeCell ref="D151:D153"/>
    <mergeCell ref="E151:E153"/>
    <mergeCell ref="F151:F153"/>
    <mergeCell ref="G151:G156"/>
    <mergeCell ref="C154:C156"/>
    <mergeCell ref="D154:D156"/>
    <mergeCell ref="F141:F144"/>
    <mergeCell ref="G141:G147"/>
    <mergeCell ref="C145:C147"/>
    <mergeCell ref="D145:D147"/>
    <mergeCell ref="E145:E147"/>
    <mergeCell ref="F145:F147"/>
    <mergeCell ref="F133:F135"/>
    <mergeCell ref="G133:G135"/>
    <mergeCell ref="B138:B140"/>
    <mergeCell ref="C138:C140"/>
    <mergeCell ref="D138:D140"/>
    <mergeCell ref="E138:E140"/>
    <mergeCell ref="F138:F140"/>
    <mergeCell ref="G138:G140"/>
    <mergeCell ref="B148:B150"/>
    <mergeCell ref="C148:C150"/>
    <mergeCell ref="D148:D150"/>
    <mergeCell ref="E133:E135"/>
    <mergeCell ref="E141:E144"/>
    <mergeCell ref="E148:E150"/>
    <mergeCell ref="B122:B124"/>
    <mergeCell ref="G122:G124"/>
    <mergeCell ref="A117:A130"/>
    <mergeCell ref="A132:A181"/>
    <mergeCell ref="B133:B135"/>
    <mergeCell ref="C133:C135"/>
    <mergeCell ref="D133:D135"/>
    <mergeCell ref="B141:B147"/>
    <mergeCell ref="C141:C144"/>
    <mergeCell ref="D141:D144"/>
    <mergeCell ref="E111:E112"/>
    <mergeCell ref="F111:F112"/>
    <mergeCell ref="G111:G112"/>
    <mergeCell ref="A111:A115"/>
    <mergeCell ref="B111:B112"/>
    <mergeCell ref="C111:C112"/>
    <mergeCell ref="D111:D112"/>
    <mergeCell ref="F106:F107"/>
    <mergeCell ref="G106:G107"/>
    <mergeCell ref="B108:B109"/>
    <mergeCell ref="G108:G109"/>
    <mergeCell ref="B106:B107"/>
    <mergeCell ref="C106:C107"/>
    <mergeCell ref="D106:D107"/>
    <mergeCell ref="E106:E107"/>
    <mergeCell ref="B99:B105"/>
    <mergeCell ref="G99:G105"/>
    <mergeCell ref="C102:C105"/>
    <mergeCell ref="D102:D105"/>
    <mergeCell ref="E102:E105"/>
    <mergeCell ref="F102:F105"/>
    <mergeCell ref="B88:B96"/>
    <mergeCell ref="G88:G96"/>
    <mergeCell ref="B97:B98"/>
    <mergeCell ref="C97:C98"/>
    <mergeCell ref="D97:D98"/>
    <mergeCell ref="E97:E98"/>
    <mergeCell ref="F97:F98"/>
    <mergeCell ref="G97:G98"/>
    <mergeCell ref="B77:B83"/>
    <mergeCell ref="G77:G83"/>
    <mergeCell ref="B84:B87"/>
    <mergeCell ref="C84:C87"/>
    <mergeCell ref="D84:D87"/>
    <mergeCell ref="E84:E87"/>
    <mergeCell ref="F84:F87"/>
    <mergeCell ref="G84:G87"/>
    <mergeCell ref="C54:C65"/>
    <mergeCell ref="B72:B73"/>
    <mergeCell ref="G72:G73"/>
    <mergeCell ref="B74:B76"/>
    <mergeCell ref="C74:C76"/>
    <mergeCell ref="D74:D76"/>
    <mergeCell ref="E74:E76"/>
    <mergeCell ref="F74:F76"/>
    <mergeCell ref="G74:G76"/>
    <mergeCell ref="F54:F65"/>
    <mergeCell ref="G54:G65"/>
    <mergeCell ref="A68:A70"/>
    <mergeCell ref="B68:B70"/>
    <mergeCell ref="C68:C70"/>
    <mergeCell ref="D68:D70"/>
    <mergeCell ref="E68:E70"/>
    <mergeCell ref="F68:F70"/>
    <mergeCell ref="G68:G70"/>
    <mergeCell ref="B54:B65"/>
    <mergeCell ref="D54:D65"/>
    <mergeCell ref="E54:E65"/>
    <mergeCell ref="E50:E51"/>
    <mergeCell ref="D50:D51"/>
    <mergeCell ref="G52:G53"/>
    <mergeCell ref="B50:B51"/>
    <mergeCell ref="C50:C51"/>
    <mergeCell ref="B52:B53"/>
    <mergeCell ref="C52:C53"/>
    <mergeCell ref="D52:D53"/>
    <mergeCell ref="E52:E53"/>
    <mergeCell ref="F52:F53"/>
    <mergeCell ref="A17:A20"/>
    <mergeCell ref="B37:B46"/>
    <mergeCell ref="C37:C40"/>
    <mergeCell ref="D37:D40"/>
    <mergeCell ref="C41:C46"/>
    <mergeCell ref="A22:A31"/>
    <mergeCell ref="B23:B31"/>
    <mergeCell ref="C23:C24"/>
    <mergeCell ref="C26:C29"/>
    <mergeCell ref="D23:D24"/>
    <mergeCell ref="A12:A15"/>
    <mergeCell ref="B13:B15"/>
    <mergeCell ref="G13:G15"/>
    <mergeCell ref="C14:C15"/>
    <mergeCell ref="D14:D15"/>
    <mergeCell ref="E14:E15"/>
    <mergeCell ref="F14:F15"/>
    <mergeCell ref="A1:G1"/>
    <mergeCell ref="A4:A10"/>
    <mergeCell ref="B7:B10"/>
    <mergeCell ref="C7:C10"/>
    <mergeCell ref="D7:D10"/>
    <mergeCell ref="E7:E10"/>
    <mergeCell ref="F7:F10"/>
    <mergeCell ref="G7:G10"/>
    <mergeCell ref="D26:D29"/>
    <mergeCell ref="E26:E29"/>
    <mergeCell ref="F50:F51"/>
    <mergeCell ref="G50:G51"/>
    <mergeCell ref="G37:G46"/>
    <mergeCell ref="D41:D46"/>
    <mergeCell ref="E41:E46"/>
    <mergeCell ref="F41:F46"/>
    <mergeCell ref="E37:E40"/>
    <mergeCell ref="F37:F40"/>
    <mergeCell ref="G23:G31"/>
    <mergeCell ref="E23:E24"/>
    <mergeCell ref="F23:F24"/>
    <mergeCell ref="F26:F29"/>
    <mergeCell ref="A210:A212"/>
    <mergeCell ref="A33:A34"/>
    <mergeCell ref="A207:A208"/>
    <mergeCell ref="A50:A51"/>
    <mergeCell ref="A71:A109"/>
    <mergeCell ref="A195:A205"/>
    <mergeCell ref="A183:A187"/>
    <mergeCell ref="A36:A48"/>
    <mergeCell ref="A52:A67"/>
  </mergeCells>
  <printOptions/>
  <pageMargins left="0.4423611111111111" right="0.39375" top="0.33194444444444443" bottom="0.27291666666666664" header="0.5118055555555555" footer="0.5118055555555555"/>
  <pageSetup firstPageNumber="35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Lamperska</dc:creator>
  <cp:keywords/>
  <dc:description/>
  <cp:lastModifiedBy>Ksieg</cp:lastModifiedBy>
  <cp:lastPrinted>2014-07-29T09:10:42Z</cp:lastPrinted>
  <dcterms:created xsi:type="dcterms:W3CDTF">2014-01-17T13:33:14Z</dcterms:created>
  <dcterms:modified xsi:type="dcterms:W3CDTF">2014-08-25T07:31:26Z</dcterms:modified>
  <cp:category/>
  <cp:version/>
  <cp:contentType/>
  <cp:contentStatus/>
</cp:coreProperties>
</file>